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045" activeTab="0"/>
  </bookViews>
  <sheets>
    <sheet name="สค.54" sheetId="1" r:id="rId1"/>
  </sheets>
  <definedNames/>
  <calcPr fullCalcOnLoad="1"/>
</workbook>
</file>

<file path=xl/sharedStrings.xml><?xml version="1.0" encoding="utf-8"?>
<sst xmlns="http://schemas.openxmlformats.org/spreadsheetml/2006/main" count="123" uniqueCount="59">
  <si>
    <t>สถานบริการ</t>
  </si>
  <si>
    <t>ร้านอาหาร</t>
  </si>
  <si>
    <t>ร้อยละ</t>
  </si>
  <si>
    <t>รพท.กำแพงเพชร</t>
  </si>
  <si>
    <t>รพช.พรานกระต่าย</t>
  </si>
  <si>
    <t>รพช.ทรายทองฯ</t>
  </si>
  <si>
    <t>รพช.คลองขลุง</t>
  </si>
  <si>
    <t>สสอ.คลองขลุง</t>
  </si>
  <si>
    <t>รพช.ลานกระบือ</t>
  </si>
  <si>
    <t>รพช.ขาณุฯ</t>
  </si>
  <si>
    <t>รพช.บึงสามัคคี</t>
  </si>
  <si>
    <t>รพช.ปางศิลาทอง</t>
  </si>
  <si>
    <t>รพช.ไทรงาม</t>
  </si>
  <si>
    <t>สสอ.ไทรงาม</t>
  </si>
  <si>
    <t>สสอ.พรานกระต่าย</t>
  </si>
  <si>
    <t>สสอ.ขาณุฯ</t>
  </si>
  <si>
    <t>สสอ.คลองลาน</t>
  </si>
  <si>
    <t>รพช.ทุ่งโพธิ์ทะเล</t>
  </si>
  <si>
    <t>สสอ.เมือง</t>
  </si>
  <si>
    <t>สสอ.ปางศิลาทอง</t>
  </si>
  <si>
    <t>สสอ.ลานกระบือ</t>
  </si>
  <si>
    <t>สสอ.ทรายทอง</t>
  </si>
  <si>
    <t>รพช.คลองลาน</t>
  </si>
  <si>
    <t>ทั้งหมด</t>
  </si>
  <si>
    <t>สถานที่ราชการ</t>
  </si>
  <si>
    <t>ผลการดำเนินงาน โครงการพัฒนาส้วมสาธารณะจังหวัดกำแพงเพชร</t>
  </si>
  <si>
    <t>ผลงาน</t>
  </si>
  <si>
    <t>โรงพยาบาล</t>
  </si>
  <si>
    <t>โรงเรียน</t>
  </si>
  <si>
    <t>สวนสาธารณะ</t>
  </si>
  <si>
    <t>ตลาดสด</t>
  </si>
  <si>
    <t>ปั๊มน้ำมัน</t>
  </si>
  <si>
    <t>แหล่งท่องเที่ยว</t>
  </si>
  <si>
    <t>สถานีขนส่ง</t>
  </si>
  <si>
    <t>ศาสนสถาน</t>
  </si>
  <si>
    <t>รวม จังหวัด</t>
  </si>
  <si>
    <t>ผลการดำเนินงาน โครงการพัฒนาส้วมสาธารณะจังหวัดกำแพงเพชร จำแนกตามรายอำเภอ</t>
  </si>
  <si>
    <t>อำเภอ</t>
  </si>
  <si>
    <t>เมืองกำแพงเพชร</t>
  </si>
  <si>
    <t>คลองขลุง</t>
  </si>
  <si>
    <t>พรานกระต่าย</t>
  </si>
  <si>
    <t>ทรายทอง</t>
  </si>
  <si>
    <t>ลานกระบือ</t>
  </si>
  <si>
    <t>คลองลาน</t>
  </si>
  <si>
    <t>ขาณุวรลักษบุรี</t>
  </si>
  <si>
    <t>ปางศิลาทอง</t>
  </si>
  <si>
    <t>บึงสามัคคี</t>
  </si>
  <si>
    <t>ไทรงาม</t>
  </si>
  <si>
    <t>โกสัมพี</t>
  </si>
  <si>
    <t>รวมทั้งจังหวัด</t>
  </si>
  <si>
    <t>รวมทุกประเภท</t>
  </si>
  <si>
    <t>สสอ.บึงสามัคคี</t>
  </si>
  <si>
    <t>สสอ.โกสัมพี</t>
  </si>
  <si>
    <t>ห้างสรรพสินค้า</t>
  </si>
  <si>
    <t>ศาสนสถาน(วัด)</t>
  </si>
  <si>
    <t xml:space="preserve"> ห้างสรรพสินค้า</t>
  </si>
  <si>
    <t>รพสต.</t>
  </si>
  <si>
    <t>เดือน  สิงหาคม  2554</t>
  </si>
  <si>
    <t>เดือน  สิงหาคม   2554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</si>
</sst>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0.0"/>
  </numFmts>
  <fonts count="20">
    <font>
      <sz val="14"/>
      <name val="Cordia New"/>
      <family val="0"/>
    </font>
    <font>
      <sz val="14"/>
      <name val="Angsana New"/>
      <family val="1"/>
    </font>
    <font>
      <u val="single"/>
      <sz val="7"/>
      <color indexed="12"/>
      <name val="Cordia New"/>
      <family val="0"/>
    </font>
    <font>
      <u val="single"/>
      <sz val="7"/>
      <color indexed="36"/>
      <name val="Cordia New"/>
      <family val="0"/>
    </font>
    <font>
      <sz val="8"/>
      <name val="Cordia New"/>
      <family val="0"/>
    </font>
    <font>
      <b/>
      <sz val="14"/>
      <name val="Angsana New"/>
      <family val="1"/>
    </font>
    <font>
      <b/>
      <sz val="14"/>
      <name val="Cordia New"/>
      <family val="0"/>
    </font>
    <font>
      <sz val="12"/>
      <name val="Angsana New"/>
      <family val="1"/>
    </font>
    <font>
      <sz val="13"/>
      <name val="Angsana New"/>
      <family val="1"/>
    </font>
    <font>
      <sz val="13"/>
      <name val="Cordia New"/>
      <family val="0"/>
    </font>
    <font>
      <b/>
      <sz val="13"/>
      <name val="Angsana New"/>
      <family val="1"/>
    </font>
    <font>
      <sz val="12"/>
      <name val="Cordia New"/>
      <family val="0"/>
    </font>
    <font>
      <sz val="12"/>
      <color indexed="10"/>
      <name val="Angsana New"/>
      <family val="1"/>
    </font>
    <font>
      <sz val="13"/>
      <color indexed="10"/>
      <name val="Angsana New"/>
      <family val="1"/>
    </font>
    <font>
      <sz val="13"/>
      <color indexed="10"/>
      <name val="Cordia New"/>
      <family val="0"/>
    </font>
    <font>
      <sz val="14"/>
      <color indexed="10"/>
      <name val="Angsana New"/>
      <family val="1"/>
    </font>
    <font>
      <b/>
      <sz val="14"/>
      <color indexed="10"/>
      <name val="Cordia New"/>
      <family val="0"/>
    </font>
    <font>
      <sz val="13"/>
      <color indexed="12"/>
      <name val="Angsana New"/>
      <family val="1"/>
    </font>
    <font>
      <b/>
      <sz val="13"/>
      <color indexed="10"/>
      <name val="Angsana New"/>
      <family val="1"/>
    </font>
    <font>
      <sz val="12"/>
      <color indexed="10"/>
      <name val="Cordia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justify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 vertical="justify"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5" xfId="0" applyFont="1" applyBorder="1" applyAlignment="1">
      <alignment/>
    </xf>
    <xf numFmtId="1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2" fontId="11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/>
    </xf>
    <xf numFmtId="2" fontId="14" fillId="0" borderId="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33"/>
  <sheetViews>
    <sheetView tabSelected="1" workbookViewId="0" topLeftCell="A1">
      <pane xSplit="11" ySplit="10" topLeftCell="L11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AF9" sqref="AF9"/>
    </sheetView>
  </sheetViews>
  <sheetFormatPr defaultColWidth="9.140625" defaultRowHeight="21.75"/>
  <cols>
    <col min="1" max="1" width="12.57421875" style="15" bestFit="1" customWidth="1"/>
    <col min="2" max="2" width="5.57421875" style="15" bestFit="1" customWidth="1"/>
    <col min="3" max="3" width="5.7109375" style="15" customWidth="1"/>
    <col min="4" max="4" width="5.57421875" style="15" bestFit="1" customWidth="1"/>
    <col min="5" max="6" width="5.7109375" style="15" customWidth="1"/>
    <col min="7" max="7" width="5.421875" style="15" customWidth="1"/>
    <col min="8" max="8" width="5.57421875" style="15" bestFit="1" customWidth="1"/>
    <col min="9" max="9" width="5.28125" style="15" customWidth="1"/>
    <col min="10" max="10" width="5.57421875" style="15" bestFit="1" customWidth="1"/>
    <col min="11" max="11" width="5.7109375" style="15" customWidth="1"/>
    <col min="12" max="12" width="5.57421875" style="15" bestFit="1" customWidth="1"/>
    <col min="13" max="13" width="5.57421875" style="15" customWidth="1"/>
    <col min="14" max="14" width="5.57421875" style="15" bestFit="1" customWidth="1"/>
    <col min="15" max="15" width="5.421875" style="15" customWidth="1"/>
    <col min="16" max="16" width="5.57421875" style="15" bestFit="1" customWidth="1"/>
    <col min="17" max="17" width="5.421875" style="15" customWidth="1"/>
    <col min="18" max="18" width="5.57421875" style="15" bestFit="1" customWidth="1"/>
    <col min="19" max="19" width="5.421875" style="15" customWidth="1"/>
    <col min="20" max="20" width="5.57421875" style="15" bestFit="1" customWidth="1"/>
    <col min="21" max="21" width="5.57421875" style="15" customWidth="1"/>
    <col min="22" max="22" width="5.57421875" style="15" bestFit="1" customWidth="1"/>
    <col min="23" max="23" width="5.57421875" style="15" customWidth="1"/>
    <col min="24" max="24" width="5.57421875" style="15" bestFit="1" customWidth="1"/>
    <col min="25" max="25" width="5.8515625" style="15" customWidth="1"/>
    <col min="26" max="26" width="5.7109375" style="15" bestFit="1" customWidth="1"/>
    <col min="27" max="27" width="5.57421875" style="15" bestFit="1" customWidth="1"/>
    <col min="28" max="28" width="6.421875" style="15" customWidth="1"/>
    <col min="29" max="29" width="13.57421875" style="15" customWidth="1"/>
    <col min="30" max="30" width="6.7109375" style="15" bestFit="1" customWidth="1"/>
    <col min="31" max="31" width="6.140625" style="15" bestFit="1" customWidth="1"/>
    <col min="32" max="32" width="6.7109375" style="15" bestFit="1" customWidth="1"/>
    <col min="33" max="33" width="5.140625" style="15" bestFit="1" customWidth="1"/>
    <col min="34" max="34" width="6.7109375" style="15" bestFit="1" customWidth="1"/>
    <col min="35" max="35" width="5.140625" style="15" bestFit="1" customWidth="1"/>
    <col min="36" max="36" width="5.57421875" style="15" bestFit="1" customWidth="1"/>
    <col min="37" max="37" width="5.140625" style="15" bestFit="1" customWidth="1"/>
    <col min="38" max="38" width="5.57421875" style="15" bestFit="1" customWidth="1"/>
    <col min="39" max="39" width="5.140625" style="15" bestFit="1" customWidth="1"/>
    <col min="40" max="40" width="5.57421875" style="15" bestFit="1" customWidth="1"/>
    <col min="41" max="41" width="5.140625" style="15" bestFit="1" customWidth="1"/>
    <col min="42" max="42" width="5.57421875" style="15" bestFit="1" customWidth="1"/>
    <col min="43" max="43" width="5.7109375" style="15" bestFit="1" customWidth="1"/>
    <col min="44" max="44" width="5.57421875" style="15" bestFit="1" customWidth="1"/>
    <col min="45" max="45" width="5.7109375" style="15" bestFit="1" customWidth="1"/>
    <col min="46" max="46" width="5.57421875" style="15" bestFit="1" customWidth="1"/>
    <col min="47" max="47" width="5.140625" style="15" bestFit="1" customWidth="1"/>
    <col min="48" max="49" width="5.7109375" style="15" customWidth="1"/>
    <col min="50" max="50" width="5.57421875" style="15" bestFit="1" customWidth="1"/>
    <col min="51" max="51" width="5.7109375" style="15" customWidth="1"/>
    <col min="52" max="52" width="5.57421875" style="15" bestFit="1" customWidth="1"/>
    <col min="53" max="53" width="5.7109375" style="15" customWidth="1"/>
    <col min="54" max="54" width="5.57421875" style="15" bestFit="1" customWidth="1"/>
    <col min="55" max="56" width="5.140625" style="15" bestFit="1" customWidth="1"/>
    <col min="57" max="16384" width="8.421875" style="15" customWidth="1"/>
  </cols>
  <sheetData>
    <row r="2" spans="1:60" ht="2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5" t="s">
        <v>36</v>
      </c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11"/>
      <c r="BF2" s="11"/>
      <c r="BG2" s="11"/>
      <c r="BH2" s="11"/>
    </row>
    <row r="3" spans="1:60" ht="21">
      <c r="A3" s="56" t="s">
        <v>57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5" t="s">
        <v>58</v>
      </c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11"/>
      <c r="BF3" s="11"/>
      <c r="BG3" s="11"/>
      <c r="BH3" s="11"/>
    </row>
    <row r="4" spans="1:56" ht="21">
      <c r="A4" s="16" t="s">
        <v>0</v>
      </c>
      <c r="B4" s="57" t="s">
        <v>32</v>
      </c>
      <c r="C4" s="58"/>
      <c r="D4" s="57" t="s">
        <v>31</v>
      </c>
      <c r="E4" s="65"/>
      <c r="F4" s="57" t="s">
        <v>1</v>
      </c>
      <c r="G4" s="58"/>
      <c r="H4" s="57" t="s">
        <v>30</v>
      </c>
      <c r="I4" s="58"/>
      <c r="J4" s="57" t="s">
        <v>28</v>
      </c>
      <c r="K4" s="68"/>
      <c r="L4" s="64" t="s">
        <v>56</v>
      </c>
      <c r="M4" s="65"/>
      <c r="N4" s="64" t="s">
        <v>33</v>
      </c>
      <c r="O4" s="65"/>
      <c r="P4" s="64" t="s">
        <v>27</v>
      </c>
      <c r="Q4" s="65"/>
      <c r="R4" s="64" t="s">
        <v>29</v>
      </c>
      <c r="S4" s="65"/>
      <c r="T4" s="64" t="s">
        <v>34</v>
      </c>
      <c r="U4" s="65"/>
      <c r="V4" s="60" t="s">
        <v>24</v>
      </c>
      <c r="W4" s="61"/>
      <c r="X4" s="66" t="s">
        <v>53</v>
      </c>
      <c r="Y4" s="67"/>
      <c r="Z4" s="13"/>
      <c r="AA4" s="22" t="s">
        <v>26</v>
      </c>
      <c r="AB4" s="14"/>
      <c r="AC4" s="5" t="s">
        <v>37</v>
      </c>
      <c r="AD4" s="57" t="s">
        <v>32</v>
      </c>
      <c r="AE4" s="58"/>
      <c r="AF4" s="57" t="s">
        <v>31</v>
      </c>
      <c r="AG4" s="58"/>
      <c r="AH4" s="57" t="s">
        <v>1</v>
      </c>
      <c r="AI4" s="58"/>
      <c r="AJ4" s="57" t="s">
        <v>30</v>
      </c>
      <c r="AK4" s="58"/>
      <c r="AL4" s="57" t="s">
        <v>28</v>
      </c>
      <c r="AM4" s="58"/>
      <c r="AN4" s="57" t="s">
        <v>56</v>
      </c>
      <c r="AO4" s="58"/>
      <c r="AP4" s="57" t="s">
        <v>33</v>
      </c>
      <c r="AQ4" s="58"/>
      <c r="AR4" s="57" t="s">
        <v>27</v>
      </c>
      <c r="AS4" s="58"/>
      <c r="AT4" s="57" t="s">
        <v>29</v>
      </c>
      <c r="AU4" s="58"/>
      <c r="AV4" s="57" t="s">
        <v>54</v>
      </c>
      <c r="AW4" s="58"/>
      <c r="AX4" s="62" t="s">
        <v>24</v>
      </c>
      <c r="AY4" s="63"/>
      <c r="AZ4" s="62" t="s">
        <v>55</v>
      </c>
      <c r="BA4" s="63"/>
      <c r="BB4" s="57" t="s">
        <v>50</v>
      </c>
      <c r="BC4" s="59"/>
      <c r="BD4" s="58"/>
    </row>
    <row r="5" spans="1:56" ht="21">
      <c r="A5" s="17"/>
      <c r="B5" s="21" t="s">
        <v>23</v>
      </c>
      <c r="C5" s="21" t="s">
        <v>26</v>
      </c>
      <c r="D5" s="21" t="s">
        <v>23</v>
      </c>
      <c r="E5" s="21" t="s">
        <v>26</v>
      </c>
      <c r="F5" s="21" t="s">
        <v>23</v>
      </c>
      <c r="G5" s="21" t="s">
        <v>26</v>
      </c>
      <c r="H5" s="21" t="s">
        <v>23</v>
      </c>
      <c r="I5" s="21" t="s">
        <v>26</v>
      </c>
      <c r="J5" s="23" t="s">
        <v>23</v>
      </c>
      <c r="K5" s="21" t="s">
        <v>26</v>
      </c>
      <c r="L5" s="21" t="s">
        <v>23</v>
      </c>
      <c r="M5" s="21" t="s">
        <v>26</v>
      </c>
      <c r="N5" s="21" t="s">
        <v>23</v>
      </c>
      <c r="O5" s="21" t="s">
        <v>26</v>
      </c>
      <c r="P5" s="21" t="s">
        <v>23</v>
      </c>
      <c r="Q5" s="21" t="s">
        <v>26</v>
      </c>
      <c r="R5" s="21" t="s">
        <v>23</v>
      </c>
      <c r="S5" s="21" t="s">
        <v>26</v>
      </c>
      <c r="T5" s="21" t="s">
        <v>23</v>
      </c>
      <c r="U5" s="21" t="s">
        <v>26</v>
      </c>
      <c r="V5" s="21" t="s">
        <v>23</v>
      </c>
      <c r="W5" s="21" t="s">
        <v>26</v>
      </c>
      <c r="X5" s="21" t="s">
        <v>23</v>
      </c>
      <c r="Y5" s="21" t="s">
        <v>26</v>
      </c>
      <c r="Z5" s="24" t="s">
        <v>23</v>
      </c>
      <c r="AA5" s="25" t="s">
        <v>26</v>
      </c>
      <c r="AB5" s="24" t="s">
        <v>2</v>
      </c>
      <c r="AC5" s="17"/>
      <c r="AD5" s="19" t="s">
        <v>23</v>
      </c>
      <c r="AE5" s="19" t="s">
        <v>26</v>
      </c>
      <c r="AF5" s="19" t="s">
        <v>23</v>
      </c>
      <c r="AG5" s="19" t="s">
        <v>26</v>
      </c>
      <c r="AH5" s="19" t="s">
        <v>23</v>
      </c>
      <c r="AI5" s="19" t="s">
        <v>26</v>
      </c>
      <c r="AJ5" s="19" t="s">
        <v>23</v>
      </c>
      <c r="AK5" s="19" t="s">
        <v>26</v>
      </c>
      <c r="AL5" s="19" t="s">
        <v>23</v>
      </c>
      <c r="AM5" s="19" t="s">
        <v>26</v>
      </c>
      <c r="AN5" s="19" t="s">
        <v>23</v>
      </c>
      <c r="AO5" s="19" t="s">
        <v>26</v>
      </c>
      <c r="AP5" s="19" t="s">
        <v>23</v>
      </c>
      <c r="AQ5" s="19" t="s">
        <v>26</v>
      </c>
      <c r="AR5" s="19" t="s">
        <v>23</v>
      </c>
      <c r="AS5" s="19" t="s">
        <v>26</v>
      </c>
      <c r="AT5" s="19" t="s">
        <v>23</v>
      </c>
      <c r="AU5" s="19" t="s">
        <v>26</v>
      </c>
      <c r="AV5" s="19" t="s">
        <v>23</v>
      </c>
      <c r="AW5" s="19" t="s">
        <v>26</v>
      </c>
      <c r="AX5" s="19" t="s">
        <v>23</v>
      </c>
      <c r="AY5" s="19" t="s">
        <v>26</v>
      </c>
      <c r="AZ5" s="19" t="s">
        <v>23</v>
      </c>
      <c r="BA5" s="19" t="s">
        <v>26</v>
      </c>
      <c r="BB5" s="19" t="s">
        <v>23</v>
      </c>
      <c r="BC5" s="20" t="s">
        <v>26</v>
      </c>
      <c r="BD5" s="19" t="s">
        <v>2</v>
      </c>
    </row>
    <row r="6" spans="1:56" ht="21">
      <c r="A6" s="18" t="s">
        <v>3</v>
      </c>
      <c r="B6" s="21">
        <v>1</v>
      </c>
      <c r="C6" s="21">
        <v>1</v>
      </c>
      <c r="D6" s="21">
        <v>7</v>
      </c>
      <c r="E6" s="21">
        <v>2</v>
      </c>
      <c r="F6" s="21">
        <v>61</v>
      </c>
      <c r="G6" s="21">
        <v>13</v>
      </c>
      <c r="H6" s="21">
        <v>3</v>
      </c>
      <c r="I6" s="21">
        <v>2</v>
      </c>
      <c r="J6" s="23">
        <v>3</v>
      </c>
      <c r="K6" s="21">
        <v>2</v>
      </c>
      <c r="L6" s="21">
        <v>0</v>
      </c>
      <c r="M6" s="21">
        <v>0</v>
      </c>
      <c r="N6" s="21">
        <v>0</v>
      </c>
      <c r="O6" s="21">
        <v>0</v>
      </c>
      <c r="P6" s="21">
        <v>1</v>
      </c>
      <c r="Q6" s="21">
        <v>1</v>
      </c>
      <c r="R6" s="21">
        <v>1</v>
      </c>
      <c r="S6" s="21">
        <v>1</v>
      </c>
      <c r="T6" s="21">
        <v>2</v>
      </c>
      <c r="U6" s="21">
        <v>1</v>
      </c>
      <c r="V6" s="21">
        <v>3</v>
      </c>
      <c r="W6" s="21">
        <v>1</v>
      </c>
      <c r="X6" s="21">
        <v>3</v>
      </c>
      <c r="Y6" s="21">
        <v>3</v>
      </c>
      <c r="Z6" s="26">
        <f aca="true" t="shared" si="0" ref="Z6:Z27">+B6+D6+F6+H6+J6+L6+N6+P6+R6+T6+V6+X6</f>
        <v>85</v>
      </c>
      <c r="AA6" s="27">
        <f aca="true" t="shared" si="1" ref="AA6:AA27">+C6+E6+G6+I6+K6+M6+O6+Q6+S6+U6+W6+Y6</f>
        <v>27</v>
      </c>
      <c r="AB6" s="28">
        <f aca="true" t="shared" si="2" ref="AB6:AB28">+AA6*100/Z6</f>
        <v>31.764705882352942</v>
      </c>
      <c r="AC6" s="1" t="s">
        <v>38</v>
      </c>
      <c r="AD6" s="29">
        <f aca="true" t="shared" si="3" ref="AD6:AN6">+B6+B7+B8</f>
        <v>3</v>
      </c>
      <c r="AE6" s="29">
        <f t="shared" si="3"/>
        <v>3</v>
      </c>
      <c r="AF6" s="29">
        <f t="shared" si="3"/>
        <v>19</v>
      </c>
      <c r="AG6" s="29">
        <f t="shared" si="3"/>
        <v>6</v>
      </c>
      <c r="AH6" s="29">
        <f t="shared" si="3"/>
        <v>111</v>
      </c>
      <c r="AI6" s="29">
        <f t="shared" si="3"/>
        <v>20</v>
      </c>
      <c r="AJ6" s="29">
        <f t="shared" si="3"/>
        <v>4</v>
      </c>
      <c r="AK6" s="29">
        <f t="shared" si="3"/>
        <v>2</v>
      </c>
      <c r="AL6" s="29">
        <f t="shared" si="3"/>
        <v>97</v>
      </c>
      <c r="AM6" s="29">
        <f>+K6+K7+K8</f>
        <v>38</v>
      </c>
      <c r="AN6" s="29">
        <f t="shared" si="3"/>
        <v>28</v>
      </c>
      <c r="AO6" s="29">
        <f aca="true" t="shared" si="4" ref="AO6:BC6">+M6+M7+M8</f>
        <v>28</v>
      </c>
      <c r="AP6" s="29">
        <f t="shared" si="4"/>
        <v>1</v>
      </c>
      <c r="AQ6" s="29">
        <f t="shared" si="4"/>
        <v>1</v>
      </c>
      <c r="AR6" s="29">
        <f t="shared" si="4"/>
        <v>2</v>
      </c>
      <c r="AS6" s="29">
        <f t="shared" si="4"/>
        <v>2</v>
      </c>
      <c r="AT6" s="29">
        <f t="shared" si="4"/>
        <v>1</v>
      </c>
      <c r="AU6" s="29">
        <f t="shared" si="4"/>
        <v>1</v>
      </c>
      <c r="AV6" s="29">
        <f t="shared" si="4"/>
        <v>4</v>
      </c>
      <c r="AW6" s="29">
        <f t="shared" si="4"/>
        <v>3</v>
      </c>
      <c r="AX6" s="29">
        <f t="shared" si="4"/>
        <v>11</v>
      </c>
      <c r="AY6" s="29">
        <v>3</v>
      </c>
      <c r="AZ6" s="29">
        <f t="shared" si="4"/>
        <v>3</v>
      </c>
      <c r="BA6" s="29">
        <f t="shared" si="4"/>
        <v>3</v>
      </c>
      <c r="BB6" s="30">
        <f t="shared" si="4"/>
        <v>284</v>
      </c>
      <c r="BC6" s="30">
        <f t="shared" si="4"/>
        <v>110</v>
      </c>
      <c r="BD6" s="31">
        <f aca="true" t="shared" si="5" ref="BD6:BD17">+BC6*100/BB6</f>
        <v>38.732394366197184</v>
      </c>
    </row>
    <row r="7" spans="1:56" ht="21">
      <c r="A7" s="18" t="s">
        <v>17</v>
      </c>
      <c r="B7" s="21">
        <v>0</v>
      </c>
      <c r="C7" s="21">
        <v>0</v>
      </c>
      <c r="D7" s="21">
        <v>0</v>
      </c>
      <c r="E7" s="21">
        <v>0</v>
      </c>
      <c r="F7" s="21">
        <v>4</v>
      </c>
      <c r="G7" s="21">
        <v>0</v>
      </c>
      <c r="H7" s="21">
        <v>0</v>
      </c>
      <c r="I7" s="21">
        <v>0</v>
      </c>
      <c r="J7" s="23">
        <v>8</v>
      </c>
      <c r="K7" s="21">
        <v>8</v>
      </c>
      <c r="L7" s="21">
        <v>0</v>
      </c>
      <c r="M7" s="21">
        <v>0</v>
      </c>
      <c r="N7" s="21">
        <v>0</v>
      </c>
      <c r="O7" s="21">
        <v>0</v>
      </c>
      <c r="P7" s="21">
        <v>1</v>
      </c>
      <c r="Q7" s="21">
        <v>1</v>
      </c>
      <c r="R7" s="21">
        <v>0</v>
      </c>
      <c r="S7" s="21">
        <v>0</v>
      </c>
      <c r="T7" s="21">
        <v>0</v>
      </c>
      <c r="U7" s="21">
        <v>0</v>
      </c>
      <c r="V7" s="21">
        <v>1</v>
      </c>
      <c r="W7" s="21">
        <v>0</v>
      </c>
      <c r="X7" s="21">
        <v>0</v>
      </c>
      <c r="Y7" s="21">
        <v>0</v>
      </c>
      <c r="Z7" s="26">
        <f t="shared" si="0"/>
        <v>14</v>
      </c>
      <c r="AA7" s="26">
        <f t="shared" si="1"/>
        <v>9</v>
      </c>
      <c r="AB7" s="28">
        <f t="shared" si="2"/>
        <v>64.28571428571429</v>
      </c>
      <c r="AC7" s="1" t="s">
        <v>39</v>
      </c>
      <c r="AD7" s="29">
        <f aca="true" t="shared" si="6" ref="AD7:AN7">+B9+B10</f>
        <v>0</v>
      </c>
      <c r="AE7" s="29">
        <f t="shared" si="6"/>
        <v>0</v>
      </c>
      <c r="AF7" s="29">
        <f t="shared" si="6"/>
        <v>8</v>
      </c>
      <c r="AG7" s="29">
        <f t="shared" si="6"/>
        <v>5</v>
      </c>
      <c r="AH7" s="29">
        <f t="shared" si="6"/>
        <v>33</v>
      </c>
      <c r="AI7" s="29">
        <f t="shared" si="6"/>
        <v>6</v>
      </c>
      <c r="AJ7" s="29">
        <f t="shared" si="6"/>
        <v>1</v>
      </c>
      <c r="AK7" s="29">
        <f t="shared" si="6"/>
        <v>0</v>
      </c>
      <c r="AL7" s="29">
        <f t="shared" si="6"/>
        <v>49</v>
      </c>
      <c r="AM7" s="29">
        <f>+K9+K10</f>
        <v>5</v>
      </c>
      <c r="AN7" s="29">
        <f t="shared" si="6"/>
        <v>12</v>
      </c>
      <c r="AO7" s="29">
        <f aca="true" t="shared" si="7" ref="AO7:BC7">+M9+M10</f>
        <v>12</v>
      </c>
      <c r="AP7" s="29">
        <f t="shared" si="7"/>
        <v>0</v>
      </c>
      <c r="AQ7" s="29">
        <f t="shared" si="7"/>
        <v>0</v>
      </c>
      <c r="AR7" s="29">
        <f t="shared" si="7"/>
        <v>1</v>
      </c>
      <c r="AS7" s="29">
        <f t="shared" si="7"/>
        <v>1</v>
      </c>
      <c r="AT7" s="29">
        <f t="shared" si="7"/>
        <v>1</v>
      </c>
      <c r="AU7" s="29">
        <f t="shared" si="7"/>
        <v>0</v>
      </c>
      <c r="AV7" s="29">
        <f t="shared" si="7"/>
        <v>1</v>
      </c>
      <c r="AW7" s="29">
        <f t="shared" si="7"/>
        <v>1</v>
      </c>
      <c r="AX7" s="29">
        <f t="shared" si="7"/>
        <v>6</v>
      </c>
      <c r="AY7" s="29">
        <f t="shared" si="7"/>
        <v>6</v>
      </c>
      <c r="AZ7" s="29">
        <f t="shared" si="7"/>
        <v>0</v>
      </c>
      <c r="BA7" s="29">
        <f t="shared" si="7"/>
        <v>0</v>
      </c>
      <c r="BB7" s="30">
        <f t="shared" si="7"/>
        <v>112</v>
      </c>
      <c r="BC7" s="30">
        <f t="shared" si="7"/>
        <v>36</v>
      </c>
      <c r="BD7" s="31">
        <f t="shared" si="5"/>
        <v>32.142857142857146</v>
      </c>
    </row>
    <row r="8" spans="1:56" ht="21">
      <c r="A8" s="18" t="s">
        <v>18</v>
      </c>
      <c r="B8" s="21">
        <v>2</v>
      </c>
      <c r="C8" s="21">
        <v>2</v>
      </c>
      <c r="D8" s="21">
        <v>12</v>
      </c>
      <c r="E8" s="21">
        <v>4</v>
      </c>
      <c r="F8" s="21">
        <v>46</v>
      </c>
      <c r="G8" s="21">
        <v>7</v>
      </c>
      <c r="H8" s="21">
        <v>1</v>
      </c>
      <c r="I8" s="21">
        <v>0</v>
      </c>
      <c r="J8" s="23">
        <v>86</v>
      </c>
      <c r="K8" s="21">
        <v>28</v>
      </c>
      <c r="L8" s="21">
        <v>28</v>
      </c>
      <c r="M8" s="21">
        <v>28</v>
      </c>
      <c r="N8" s="21">
        <v>1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2</v>
      </c>
      <c r="U8" s="21">
        <v>2</v>
      </c>
      <c r="V8" s="21">
        <v>7</v>
      </c>
      <c r="W8" s="21">
        <v>2</v>
      </c>
      <c r="X8" s="21">
        <v>0</v>
      </c>
      <c r="Y8" s="21">
        <v>0</v>
      </c>
      <c r="Z8" s="26">
        <f t="shared" si="0"/>
        <v>185</v>
      </c>
      <c r="AA8" s="26">
        <f t="shared" si="1"/>
        <v>74</v>
      </c>
      <c r="AB8" s="28">
        <f t="shared" si="2"/>
        <v>40</v>
      </c>
      <c r="AC8" s="1" t="s">
        <v>40</v>
      </c>
      <c r="AD8" s="29">
        <f aca="true" t="shared" si="8" ref="AD8:AN8">+B11+B12</f>
        <v>0</v>
      </c>
      <c r="AE8" s="29">
        <f t="shared" si="8"/>
        <v>0</v>
      </c>
      <c r="AF8" s="29">
        <f t="shared" si="8"/>
        <v>3</v>
      </c>
      <c r="AG8" s="29">
        <f t="shared" si="8"/>
        <v>0</v>
      </c>
      <c r="AH8" s="29">
        <f t="shared" si="8"/>
        <v>28</v>
      </c>
      <c r="AI8" s="29">
        <f t="shared" si="8"/>
        <v>1</v>
      </c>
      <c r="AJ8" s="29">
        <f t="shared" si="8"/>
        <v>3</v>
      </c>
      <c r="AK8" s="29">
        <f t="shared" si="8"/>
        <v>0</v>
      </c>
      <c r="AL8" s="29">
        <f t="shared" si="8"/>
        <v>47</v>
      </c>
      <c r="AM8" s="29">
        <f>+K11+K12</f>
        <v>7</v>
      </c>
      <c r="AN8" s="29">
        <f t="shared" si="8"/>
        <v>15</v>
      </c>
      <c r="AO8" s="29">
        <f aca="true" t="shared" si="9" ref="AO8:BC8">+M11+M12</f>
        <v>15</v>
      </c>
      <c r="AP8" s="29">
        <f t="shared" si="9"/>
        <v>0</v>
      </c>
      <c r="AQ8" s="29">
        <f t="shared" si="9"/>
        <v>0</v>
      </c>
      <c r="AR8" s="29">
        <f t="shared" si="9"/>
        <v>1</v>
      </c>
      <c r="AS8" s="29">
        <f t="shared" si="9"/>
        <v>1</v>
      </c>
      <c r="AT8" s="29">
        <f t="shared" si="9"/>
        <v>0</v>
      </c>
      <c r="AU8" s="29">
        <f t="shared" si="9"/>
        <v>0</v>
      </c>
      <c r="AV8" s="29">
        <f t="shared" si="9"/>
        <v>2</v>
      </c>
      <c r="AW8" s="29">
        <f t="shared" si="9"/>
        <v>2</v>
      </c>
      <c r="AX8" s="29">
        <f t="shared" si="9"/>
        <v>5</v>
      </c>
      <c r="AY8" s="29">
        <f t="shared" si="9"/>
        <v>1</v>
      </c>
      <c r="AZ8" s="29">
        <f t="shared" si="9"/>
        <v>0</v>
      </c>
      <c r="BA8" s="29">
        <f t="shared" si="9"/>
        <v>0</v>
      </c>
      <c r="BB8" s="30">
        <f t="shared" si="9"/>
        <v>104</v>
      </c>
      <c r="BC8" s="30">
        <f t="shared" si="9"/>
        <v>27</v>
      </c>
      <c r="BD8" s="31">
        <f t="shared" si="5"/>
        <v>25.96153846153846</v>
      </c>
    </row>
    <row r="9" spans="1:56" ht="21">
      <c r="A9" s="18" t="s">
        <v>6</v>
      </c>
      <c r="B9" s="21">
        <v>0</v>
      </c>
      <c r="C9" s="21">
        <v>0</v>
      </c>
      <c r="D9" s="21">
        <v>4</v>
      </c>
      <c r="E9" s="21">
        <v>3</v>
      </c>
      <c r="F9" s="21">
        <v>8</v>
      </c>
      <c r="G9" s="21">
        <v>4</v>
      </c>
      <c r="H9" s="21">
        <v>0</v>
      </c>
      <c r="I9" s="21">
        <v>0</v>
      </c>
      <c r="J9" s="23">
        <v>5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1</v>
      </c>
      <c r="Q9" s="21">
        <v>1</v>
      </c>
      <c r="R9" s="21">
        <v>0</v>
      </c>
      <c r="S9" s="21">
        <v>0</v>
      </c>
      <c r="T9" s="21">
        <v>0</v>
      </c>
      <c r="U9" s="21">
        <v>0</v>
      </c>
      <c r="V9" s="21">
        <v>2</v>
      </c>
      <c r="W9" s="21">
        <v>2</v>
      </c>
      <c r="X9" s="21">
        <v>0</v>
      </c>
      <c r="Y9" s="21">
        <v>0</v>
      </c>
      <c r="Z9" s="26">
        <f>+B9+D9+F9+H9+J9+L9+N9+P9+R9+T9+V9+X9</f>
        <v>20</v>
      </c>
      <c r="AA9" s="26">
        <f t="shared" si="1"/>
        <v>10</v>
      </c>
      <c r="AB9" s="28">
        <f t="shared" si="2"/>
        <v>50</v>
      </c>
      <c r="AC9" s="1" t="s">
        <v>41</v>
      </c>
      <c r="AD9" s="29">
        <f aca="true" t="shared" si="10" ref="AD9:AN9">+B13+B14</f>
        <v>0</v>
      </c>
      <c r="AE9" s="29">
        <f t="shared" si="10"/>
        <v>0</v>
      </c>
      <c r="AF9" s="29">
        <f t="shared" si="10"/>
        <v>1</v>
      </c>
      <c r="AG9" s="29">
        <f t="shared" si="10"/>
        <v>0</v>
      </c>
      <c r="AH9" s="29">
        <f t="shared" si="10"/>
        <v>8</v>
      </c>
      <c r="AI9" s="29">
        <f t="shared" si="10"/>
        <v>0</v>
      </c>
      <c r="AJ9" s="29">
        <f t="shared" si="10"/>
        <v>0</v>
      </c>
      <c r="AK9" s="29">
        <f t="shared" si="10"/>
        <v>0</v>
      </c>
      <c r="AL9" s="29">
        <f t="shared" si="10"/>
        <v>13</v>
      </c>
      <c r="AM9" s="29">
        <f>+K13+K14</f>
        <v>5</v>
      </c>
      <c r="AN9" s="29">
        <f t="shared" si="10"/>
        <v>4</v>
      </c>
      <c r="AO9" s="29">
        <f aca="true" t="shared" si="11" ref="AO9:BC9">+M13+M14</f>
        <v>4</v>
      </c>
      <c r="AP9" s="29">
        <f t="shared" si="11"/>
        <v>0</v>
      </c>
      <c r="AQ9" s="29">
        <f t="shared" si="11"/>
        <v>0</v>
      </c>
      <c r="AR9" s="29">
        <f t="shared" si="11"/>
        <v>1</v>
      </c>
      <c r="AS9" s="29">
        <f t="shared" si="11"/>
        <v>1</v>
      </c>
      <c r="AT9" s="29">
        <f t="shared" si="11"/>
        <v>0</v>
      </c>
      <c r="AU9" s="29">
        <f t="shared" si="11"/>
        <v>0</v>
      </c>
      <c r="AV9" s="29">
        <f t="shared" si="11"/>
        <v>5</v>
      </c>
      <c r="AW9" s="29">
        <f t="shared" si="11"/>
        <v>4</v>
      </c>
      <c r="AX9" s="29">
        <f t="shared" si="11"/>
        <v>3</v>
      </c>
      <c r="AY9" s="29">
        <f t="shared" si="11"/>
        <v>0</v>
      </c>
      <c r="AZ9" s="29">
        <f t="shared" si="11"/>
        <v>0</v>
      </c>
      <c r="BA9" s="29">
        <f t="shared" si="11"/>
        <v>0</v>
      </c>
      <c r="BB9" s="30">
        <f t="shared" si="11"/>
        <v>35</v>
      </c>
      <c r="BC9" s="30">
        <f t="shared" si="11"/>
        <v>14</v>
      </c>
      <c r="BD9" s="31">
        <f t="shared" si="5"/>
        <v>40</v>
      </c>
    </row>
    <row r="10" spans="1:56" ht="21">
      <c r="A10" s="18" t="s">
        <v>7</v>
      </c>
      <c r="B10" s="21">
        <v>0</v>
      </c>
      <c r="C10" s="21">
        <v>0</v>
      </c>
      <c r="D10" s="21">
        <v>4</v>
      </c>
      <c r="E10" s="21">
        <v>2</v>
      </c>
      <c r="F10" s="21">
        <v>25</v>
      </c>
      <c r="G10" s="21">
        <v>2</v>
      </c>
      <c r="H10" s="21">
        <v>1</v>
      </c>
      <c r="I10" s="21">
        <v>0</v>
      </c>
      <c r="J10" s="23">
        <v>44</v>
      </c>
      <c r="K10" s="21">
        <v>5</v>
      </c>
      <c r="L10" s="21">
        <v>12</v>
      </c>
      <c r="M10" s="21">
        <v>12</v>
      </c>
      <c r="N10" s="21">
        <v>0</v>
      </c>
      <c r="O10" s="21">
        <v>0</v>
      </c>
      <c r="P10" s="21">
        <v>0</v>
      </c>
      <c r="Q10" s="21">
        <v>0</v>
      </c>
      <c r="R10" s="21">
        <v>1</v>
      </c>
      <c r="S10" s="21">
        <v>0</v>
      </c>
      <c r="T10" s="21">
        <v>1</v>
      </c>
      <c r="U10" s="21">
        <v>1</v>
      </c>
      <c r="V10" s="21">
        <v>4</v>
      </c>
      <c r="W10" s="21">
        <v>4</v>
      </c>
      <c r="X10" s="21">
        <v>0</v>
      </c>
      <c r="Y10" s="21">
        <v>0</v>
      </c>
      <c r="Z10" s="26">
        <f>+B10+D10+F10+H10+J10+L10+N10+P10+R10+T10+V10+X10</f>
        <v>92</v>
      </c>
      <c r="AA10" s="26">
        <f t="shared" si="1"/>
        <v>26</v>
      </c>
      <c r="AB10" s="28">
        <f t="shared" si="2"/>
        <v>28.26086956521739</v>
      </c>
      <c r="AC10" s="1" t="s">
        <v>42</v>
      </c>
      <c r="AD10" s="29">
        <f aca="true" t="shared" si="12" ref="AD10:AN10">+B15+B16</f>
        <v>0</v>
      </c>
      <c r="AE10" s="29">
        <f t="shared" si="12"/>
        <v>0</v>
      </c>
      <c r="AF10" s="29">
        <f t="shared" si="12"/>
        <v>2</v>
      </c>
      <c r="AG10" s="29">
        <f t="shared" si="12"/>
        <v>0</v>
      </c>
      <c r="AH10" s="29">
        <f t="shared" si="12"/>
        <v>8</v>
      </c>
      <c r="AI10" s="29">
        <f t="shared" si="12"/>
        <v>1</v>
      </c>
      <c r="AJ10" s="29">
        <f t="shared" si="12"/>
        <v>1</v>
      </c>
      <c r="AK10" s="29">
        <f t="shared" si="12"/>
        <v>0</v>
      </c>
      <c r="AL10" s="29">
        <f t="shared" si="12"/>
        <v>32</v>
      </c>
      <c r="AM10" s="29">
        <f>+K15+K16</f>
        <v>9</v>
      </c>
      <c r="AN10" s="29">
        <f t="shared" si="12"/>
        <v>8</v>
      </c>
      <c r="AO10" s="29">
        <f aca="true" t="shared" si="13" ref="AO10:BC10">+M15+M16</f>
        <v>8</v>
      </c>
      <c r="AP10" s="29">
        <f t="shared" si="13"/>
        <v>0</v>
      </c>
      <c r="AQ10" s="29">
        <f t="shared" si="13"/>
        <v>0</v>
      </c>
      <c r="AR10" s="29">
        <f t="shared" si="13"/>
        <v>1</v>
      </c>
      <c r="AS10" s="29">
        <f t="shared" si="13"/>
        <v>1</v>
      </c>
      <c r="AT10" s="29">
        <f t="shared" si="13"/>
        <v>0</v>
      </c>
      <c r="AU10" s="29">
        <f t="shared" si="13"/>
        <v>0</v>
      </c>
      <c r="AV10" s="29">
        <f t="shared" si="13"/>
        <v>2</v>
      </c>
      <c r="AW10" s="29">
        <f t="shared" si="13"/>
        <v>2</v>
      </c>
      <c r="AX10" s="29">
        <f t="shared" si="13"/>
        <v>4</v>
      </c>
      <c r="AY10" s="29">
        <f t="shared" si="13"/>
        <v>4</v>
      </c>
      <c r="AZ10" s="29">
        <f t="shared" si="13"/>
        <v>0</v>
      </c>
      <c r="BA10" s="29">
        <f t="shared" si="13"/>
        <v>0</v>
      </c>
      <c r="BB10" s="30">
        <f t="shared" si="13"/>
        <v>58</v>
      </c>
      <c r="BC10" s="30">
        <f t="shared" si="13"/>
        <v>25</v>
      </c>
      <c r="BD10" s="31">
        <f t="shared" si="5"/>
        <v>43.10344827586207</v>
      </c>
    </row>
    <row r="11" spans="1:56" ht="21">
      <c r="A11" s="18" t="s">
        <v>14</v>
      </c>
      <c r="B11" s="21">
        <v>0</v>
      </c>
      <c r="C11" s="21">
        <v>0</v>
      </c>
      <c r="D11" s="21">
        <v>3</v>
      </c>
      <c r="E11" s="21">
        <v>0</v>
      </c>
      <c r="F11" s="21">
        <v>12</v>
      </c>
      <c r="G11" s="21">
        <v>0</v>
      </c>
      <c r="H11" s="21">
        <v>1</v>
      </c>
      <c r="I11" s="21">
        <v>0</v>
      </c>
      <c r="J11" s="23">
        <v>38</v>
      </c>
      <c r="K11" s="21">
        <v>4</v>
      </c>
      <c r="L11" s="21">
        <v>15</v>
      </c>
      <c r="M11" s="21">
        <v>15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2</v>
      </c>
      <c r="U11" s="21">
        <v>2</v>
      </c>
      <c r="V11" s="21">
        <v>2</v>
      </c>
      <c r="W11" s="21">
        <v>0</v>
      </c>
      <c r="X11" s="21">
        <v>0</v>
      </c>
      <c r="Y11" s="21">
        <v>0</v>
      </c>
      <c r="Z11" s="26">
        <f t="shared" si="0"/>
        <v>73</v>
      </c>
      <c r="AA11" s="26">
        <f t="shared" si="1"/>
        <v>21</v>
      </c>
      <c r="AB11" s="28">
        <f t="shared" si="2"/>
        <v>28.767123287671232</v>
      </c>
      <c r="AC11" s="1" t="s">
        <v>43</v>
      </c>
      <c r="AD11" s="29">
        <f aca="true" t="shared" si="14" ref="AD11:AN11">+B17+B18</f>
        <v>1</v>
      </c>
      <c r="AE11" s="29">
        <f t="shared" si="14"/>
        <v>1</v>
      </c>
      <c r="AF11" s="29">
        <f t="shared" si="14"/>
        <v>5</v>
      </c>
      <c r="AG11" s="29">
        <f t="shared" si="14"/>
        <v>1</v>
      </c>
      <c r="AH11" s="29">
        <f t="shared" si="14"/>
        <v>7</v>
      </c>
      <c r="AI11" s="29">
        <f t="shared" si="14"/>
        <v>2</v>
      </c>
      <c r="AJ11" s="29">
        <f t="shared" si="14"/>
        <v>1</v>
      </c>
      <c r="AK11" s="29">
        <f t="shared" si="14"/>
        <v>0</v>
      </c>
      <c r="AL11" s="29">
        <f t="shared" si="14"/>
        <v>37</v>
      </c>
      <c r="AM11" s="29">
        <f aca="true" t="shared" si="15" ref="AM11:BC11">+K17+K18</f>
        <v>7</v>
      </c>
      <c r="AN11" s="29">
        <f t="shared" si="14"/>
        <v>10</v>
      </c>
      <c r="AO11" s="29">
        <f t="shared" si="15"/>
        <v>10</v>
      </c>
      <c r="AP11" s="29">
        <f t="shared" si="15"/>
        <v>0</v>
      </c>
      <c r="AQ11" s="29">
        <f t="shared" si="15"/>
        <v>0</v>
      </c>
      <c r="AR11" s="29">
        <f t="shared" si="15"/>
        <v>1</v>
      </c>
      <c r="AS11" s="29">
        <f t="shared" si="15"/>
        <v>1</v>
      </c>
      <c r="AT11" s="29">
        <f t="shared" si="15"/>
        <v>0</v>
      </c>
      <c r="AU11" s="29">
        <f t="shared" si="15"/>
        <v>0</v>
      </c>
      <c r="AV11" s="29">
        <f t="shared" si="15"/>
        <v>1</v>
      </c>
      <c r="AW11" s="29">
        <f t="shared" si="15"/>
        <v>1</v>
      </c>
      <c r="AX11" s="29">
        <f t="shared" si="15"/>
        <v>3</v>
      </c>
      <c r="AY11" s="29">
        <f t="shared" si="15"/>
        <v>1</v>
      </c>
      <c r="AZ11" s="29">
        <f t="shared" si="15"/>
        <v>0</v>
      </c>
      <c r="BA11" s="29">
        <f t="shared" si="15"/>
        <v>0</v>
      </c>
      <c r="BB11" s="30">
        <f t="shared" si="15"/>
        <v>66</v>
      </c>
      <c r="BC11" s="30">
        <f t="shared" si="15"/>
        <v>24</v>
      </c>
      <c r="BD11" s="31">
        <f t="shared" si="5"/>
        <v>36.36363636363637</v>
      </c>
    </row>
    <row r="12" spans="1:56" ht="21">
      <c r="A12" s="18" t="s">
        <v>4</v>
      </c>
      <c r="B12" s="21">
        <v>0</v>
      </c>
      <c r="C12" s="21">
        <v>0</v>
      </c>
      <c r="D12" s="21">
        <v>0</v>
      </c>
      <c r="E12" s="21">
        <v>0</v>
      </c>
      <c r="F12" s="21">
        <v>16</v>
      </c>
      <c r="G12" s="21">
        <v>1</v>
      </c>
      <c r="H12" s="21">
        <v>2</v>
      </c>
      <c r="I12" s="21">
        <v>0</v>
      </c>
      <c r="J12" s="23">
        <v>9</v>
      </c>
      <c r="K12" s="21">
        <v>3</v>
      </c>
      <c r="L12" s="21">
        <v>0</v>
      </c>
      <c r="M12" s="21">
        <v>0</v>
      </c>
      <c r="N12" s="21">
        <v>0</v>
      </c>
      <c r="O12" s="21">
        <v>0</v>
      </c>
      <c r="P12" s="21">
        <v>1</v>
      </c>
      <c r="Q12" s="21">
        <v>1</v>
      </c>
      <c r="R12" s="21">
        <v>0</v>
      </c>
      <c r="S12" s="21">
        <v>0</v>
      </c>
      <c r="T12" s="21">
        <v>0</v>
      </c>
      <c r="U12" s="21">
        <v>0</v>
      </c>
      <c r="V12" s="21">
        <v>3</v>
      </c>
      <c r="W12" s="21">
        <v>1</v>
      </c>
      <c r="X12" s="21">
        <v>0</v>
      </c>
      <c r="Y12" s="21">
        <v>0</v>
      </c>
      <c r="Z12" s="26">
        <f t="shared" si="0"/>
        <v>31</v>
      </c>
      <c r="AA12" s="26">
        <f t="shared" si="1"/>
        <v>6</v>
      </c>
      <c r="AB12" s="28">
        <f t="shared" si="2"/>
        <v>19.35483870967742</v>
      </c>
      <c r="AC12" s="1" t="s">
        <v>44</v>
      </c>
      <c r="AD12" s="29">
        <f aca="true" t="shared" si="16" ref="AD12:AN12">+B19+B20</f>
        <v>0</v>
      </c>
      <c r="AE12" s="29">
        <f t="shared" si="16"/>
        <v>0</v>
      </c>
      <c r="AF12" s="29">
        <f t="shared" si="16"/>
        <v>5</v>
      </c>
      <c r="AG12" s="29">
        <f t="shared" si="16"/>
        <v>2</v>
      </c>
      <c r="AH12" s="29">
        <f t="shared" si="16"/>
        <v>48</v>
      </c>
      <c r="AI12" s="29">
        <f t="shared" si="16"/>
        <v>20</v>
      </c>
      <c r="AJ12" s="29">
        <f t="shared" si="16"/>
        <v>3</v>
      </c>
      <c r="AK12" s="29">
        <f t="shared" si="16"/>
        <v>2</v>
      </c>
      <c r="AL12" s="29">
        <f t="shared" si="16"/>
        <v>70</v>
      </c>
      <c r="AM12" s="29">
        <f aca="true" t="shared" si="17" ref="AM12:BC12">+K19+K20</f>
        <v>55</v>
      </c>
      <c r="AN12" s="29">
        <f t="shared" si="16"/>
        <v>17</v>
      </c>
      <c r="AO12" s="29">
        <f t="shared" si="17"/>
        <v>17</v>
      </c>
      <c r="AP12" s="29">
        <f t="shared" si="17"/>
        <v>0</v>
      </c>
      <c r="AQ12" s="29">
        <f t="shared" si="17"/>
        <v>0</v>
      </c>
      <c r="AR12" s="29">
        <f t="shared" si="17"/>
        <v>1</v>
      </c>
      <c r="AS12" s="29">
        <f t="shared" si="17"/>
        <v>1</v>
      </c>
      <c r="AT12" s="29">
        <f t="shared" si="17"/>
        <v>1</v>
      </c>
      <c r="AU12" s="29">
        <f t="shared" si="17"/>
        <v>0</v>
      </c>
      <c r="AV12" s="29">
        <f t="shared" si="17"/>
        <v>1</v>
      </c>
      <c r="AW12" s="29">
        <f t="shared" si="17"/>
        <v>1</v>
      </c>
      <c r="AX12" s="29">
        <f t="shared" si="17"/>
        <v>4</v>
      </c>
      <c r="AY12" s="29">
        <f t="shared" si="17"/>
        <v>4</v>
      </c>
      <c r="AZ12" s="29">
        <f t="shared" si="17"/>
        <v>0</v>
      </c>
      <c r="BA12" s="29">
        <f t="shared" si="17"/>
        <v>0</v>
      </c>
      <c r="BB12" s="30">
        <f t="shared" si="17"/>
        <v>150</v>
      </c>
      <c r="BC12" s="30">
        <f t="shared" si="17"/>
        <v>102</v>
      </c>
      <c r="BD12" s="31">
        <f t="shared" si="5"/>
        <v>68</v>
      </c>
    </row>
    <row r="13" spans="1:56" ht="21">
      <c r="A13" s="18" t="s">
        <v>5</v>
      </c>
      <c r="B13" s="21">
        <v>0</v>
      </c>
      <c r="C13" s="21">
        <v>0</v>
      </c>
      <c r="D13" s="21">
        <v>0</v>
      </c>
      <c r="E13" s="21">
        <v>0</v>
      </c>
      <c r="F13" s="21">
        <v>6</v>
      </c>
      <c r="G13" s="21">
        <v>0</v>
      </c>
      <c r="H13" s="21">
        <v>0</v>
      </c>
      <c r="I13" s="21">
        <v>0</v>
      </c>
      <c r="J13" s="23">
        <v>4</v>
      </c>
      <c r="K13" s="21">
        <v>2</v>
      </c>
      <c r="L13" s="21">
        <v>0</v>
      </c>
      <c r="M13" s="21">
        <v>0</v>
      </c>
      <c r="N13" s="21">
        <v>0</v>
      </c>
      <c r="O13" s="21">
        <v>0</v>
      </c>
      <c r="P13" s="21">
        <v>1</v>
      </c>
      <c r="Q13" s="21">
        <v>1</v>
      </c>
      <c r="R13" s="21">
        <v>0</v>
      </c>
      <c r="S13" s="21">
        <v>0</v>
      </c>
      <c r="T13" s="21">
        <v>0</v>
      </c>
      <c r="U13" s="21">
        <v>0</v>
      </c>
      <c r="V13" s="21">
        <v>2</v>
      </c>
      <c r="W13" s="21">
        <v>0</v>
      </c>
      <c r="X13" s="21">
        <v>0</v>
      </c>
      <c r="Y13" s="21">
        <v>0</v>
      </c>
      <c r="Z13" s="26">
        <f t="shared" si="0"/>
        <v>13</v>
      </c>
      <c r="AA13" s="26">
        <f t="shared" si="1"/>
        <v>3</v>
      </c>
      <c r="AB13" s="28">
        <f t="shared" si="2"/>
        <v>23.076923076923077</v>
      </c>
      <c r="AC13" s="1" t="s">
        <v>45</v>
      </c>
      <c r="AD13" s="29">
        <f aca="true" t="shared" si="18" ref="AD13:AN13">+B21+B22</f>
        <v>1</v>
      </c>
      <c r="AE13" s="29">
        <f t="shared" si="18"/>
        <v>1</v>
      </c>
      <c r="AF13" s="29">
        <f t="shared" si="18"/>
        <v>1</v>
      </c>
      <c r="AG13" s="29">
        <f t="shared" si="18"/>
        <v>0</v>
      </c>
      <c r="AH13" s="29">
        <f t="shared" si="18"/>
        <v>6</v>
      </c>
      <c r="AI13" s="29">
        <f t="shared" si="18"/>
        <v>1</v>
      </c>
      <c r="AJ13" s="29">
        <f t="shared" si="18"/>
        <v>0</v>
      </c>
      <c r="AK13" s="29">
        <f t="shared" si="18"/>
        <v>0</v>
      </c>
      <c r="AL13" s="29">
        <f t="shared" si="18"/>
        <v>22</v>
      </c>
      <c r="AM13" s="29">
        <f aca="true" t="shared" si="19" ref="AM13:BC13">+K21+K22</f>
        <v>3</v>
      </c>
      <c r="AN13" s="29">
        <f t="shared" si="18"/>
        <v>5</v>
      </c>
      <c r="AO13" s="29">
        <f t="shared" si="19"/>
        <v>5</v>
      </c>
      <c r="AP13" s="29">
        <f t="shared" si="19"/>
        <v>0</v>
      </c>
      <c r="AQ13" s="29">
        <f t="shared" si="19"/>
        <v>0</v>
      </c>
      <c r="AR13" s="29">
        <f t="shared" si="19"/>
        <v>1</v>
      </c>
      <c r="AS13" s="29">
        <f t="shared" si="19"/>
        <v>1</v>
      </c>
      <c r="AT13" s="29">
        <f t="shared" si="19"/>
        <v>0</v>
      </c>
      <c r="AU13" s="29">
        <f t="shared" si="19"/>
        <v>0</v>
      </c>
      <c r="AV13" s="29">
        <f t="shared" si="19"/>
        <v>1</v>
      </c>
      <c r="AW13" s="29">
        <f t="shared" si="19"/>
        <v>1</v>
      </c>
      <c r="AX13" s="29">
        <f t="shared" si="19"/>
        <v>2</v>
      </c>
      <c r="AY13" s="29">
        <f t="shared" si="19"/>
        <v>0</v>
      </c>
      <c r="AZ13" s="29">
        <f t="shared" si="19"/>
        <v>0</v>
      </c>
      <c r="BA13" s="29">
        <f t="shared" si="19"/>
        <v>0</v>
      </c>
      <c r="BB13" s="30">
        <f t="shared" si="19"/>
        <v>39</v>
      </c>
      <c r="BC13" s="30">
        <f t="shared" si="19"/>
        <v>12</v>
      </c>
      <c r="BD13" s="31">
        <f t="shared" si="5"/>
        <v>30.76923076923077</v>
      </c>
    </row>
    <row r="14" spans="1:56" ht="21">
      <c r="A14" s="18" t="s">
        <v>21</v>
      </c>
      <c r="B14" s="21">
        <v>0</v>
      </c>
      <c r="C14" s="21">
        <v>0</v>
      </c>
      <c r="D14" s="21">
        <v>1</v>
      </c>
      <c r="E14" s="21">
        <v>0</v>
      </c>
      <c r="F14" s="21">
        <v>2</v>
      </c>
      <c r="G14" s="21">
        <v>0</v>
      </c>
      <c r="H14" s="21">
        <v>0</v>
      </c>
      <c r="I14" s="21">
        <v>0</v>
      </c>
      <c r="J14" s="23">
        <v>9</v>
      </c>
      <c r="K14" s="21">
        <v>3</v>
      </c>
      <c r="L14" s="21">
        <v>4</v>
      </c>
      <c r="M14" s="21">
        <v>4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5</v>
      </c>
      <c r="U14" s="21">
        <v>4</v>
      </c>
      <c r="V14" s="21">
        <v>1</v>
      </c>
      <c r="W14" s="21">
        <v>0</v>
      </c>
      <c r="X14" s="21">
        <v>0</v>
      </c>
      <c r="Y14" s="21">
        <v>0</v>
      </c>
      <c r="Z14" s="26">
        <f t="shared" si="0"/>
        <v>22</v>
      </c>
      <c r="AA14" s="26">
        <f t="shared" si="1"/>
        <v>11</v>
      </c>
      <c r="AB14" s="28">
        <f t="shared" si="2"/>
        <v>50</v>
      </c>
      <c r="AC14" s="1" t="s">
        <v>46</v>
      </c>
      <c r="AD14" s="29">
        <f aca="true" t="shared" si="20" ref="AD14:AN14">+B23+B24</f>
        <v>0</v>
      </c>
      <c r="AE14" s="29">
        <f t="shared" si="20"/>
        <v>0</v>
      </c>
      <c r="AF14" s="29">
        <f t="shared" si="20"/>
        <v>2</v>
      </c>
      <c r="AG14" s="29">
        <f t="shared" si="20"/>
        <v>0</v>
      </c>
      <c r="AH14" s="29">
        <f t="shared" si="20"/>
        <v>23</v>
      </c>
      <c r="AI14" s="29">
        <f t="shared" si="20"/>
        <v>1</v>
      </c>
      <c r="AJ14" s="29">
        <f t="shared" si="20"/>
        <v>2</v>
      </c>
      <c r="AK14" s="29">
        <f t="shared" si="20"/>
        <v>0</v>
      </c>
      <c r="AL14" s="29">
        <f t="shared" si="20"/>
        <v>17</v>
      </c>
      <c r="AM14" s="29">
        <f>+K23+K24</f>
        <v>5</v>
      </c>
      <c r="AN14" s="29">
        <f t="shared" si="20"/>
        <v>6</v>
      </c>
      <c r="AO14" s="29">
        <f aca="true" t="shared" si="21" ref="AO14:BC14">+M23+M24</f>
        <v>6</v>
      </c>
      <c r="AP14" s="29">
        <f t="shared" si="21"/>
        <v>0</v>
      </c>
      <c r="AQ14" s="29">
        <f t="shared" si="21"/>
        <v>0</v>
      </c>
      <c r="AR14" s="29">
        <f t="shared" si="21"/>
        <v>1</v>
      </c>
      <c r="AS14" s="29">
        <f t="shared" si="21"/>
        <v>1</v>
      </c>
      <c r="AT14" s="29">
        <f t="shared" si="21"/>
        <v>0</v>
      </c>
      <c r="AU14" s="29">
        <f t="shared" si="21"/>
        <v>0</v>
      </c>
      <c r="AV14" s="29">
        <f t="shared" si="21"/>
        <v>1</v>
      </c>
      <c r="AW14" s="29">
        <f t="shared" si="21"/>
        <v>1</v>
      </c>
      <c r="AX14" s="29">
        <f t="shared" si="21"/>
        <v>3</v>
      </c>
      <c r="AY14" s="29">
        <f t="shared" si="21"/>
        <v>1</v>
      </c>
      <c r="AZ14" s="29">
        <f t="shared" si="21"/>
        <v>0</v>
      </c>
      <c r="BA14" s="29">
        <f t="shared" si="21"/>
        <v>0</v>
      </c>
      <c r="BB14" s="30">
        <f t="shared" si="21"/>
        <v>55</v>
      </c>
      <c r="BC14" s="30">
        <f t="shared" si="21"/>
        <v>15</v>
      </c>
      <c r="BD14" s="31">
        <f t="shared" si="5"/>
        <v>27.272727272727273</v>
      </c>
    </row>
    <row r="15" spans="1:56" ht="21">
      <c r="A15" s="18" t="s">
        <v>8</v>
      </c>
      <c r="B15" s="21">
        <v>0</v>
      </c>
      <c r="C15" s="21">
        <v>0</v>
      </c>
      <c r="D15" s="21">
        <v>1</v>
      </c>
      <c r="E15" s="21">
        <v>0</v>
      </c>
      <c r="F15" s="21">
        <v>7</v>
      </c>
      <c r="G15" s="21">
        <v>0</v>
      </c>
      <c r="H15" s="21">
        <v>1</v>
      </c>
      <c r="I15" s="21">
        <v>0</v>
      </c>
      <c r="J15" s="23">
        <v>6</v>
      </c>
      <c r="K15" s="21">
        <v>2</v>
      </c>
      <c r="L15" s="21">
        <v>0</v>
      </c>
      <c r="M15" s="21">
        <v>0</v>
      </c>
      <c r="N15" s="21">
        <v>0</v>
      </c>
      <c r="O15" s="21">
        <v>0</v>
      </c>
      <c r="P15" s="21">
        <v>1</v>
      </c>
      <c r="Q15" s="21">
        <v>1</v>
      </c>
      <c r="R15" s="21">
        <v>0</v>
      </c>
      <c r="S15" s="21">
        <v>0</v>
      </c>
      <c r="T15" s="21">
        <v>0</v>
      </c>
      <c r="U15" s="21">
        <v>0</v>
      </c>
      <c r="V15" s="21">
        <v>2</v>
      </c>
      <c r="W15" s="21">
        <v>2</v>
      </c>
      <c r="X15" s="21">
        <v>0</v>
      </c>
      <c r="Y15" s="21">
        <v>0</v>
      </c>
      <c r="Z15" s="26">
        <f t="shared" si="0"/>
        <v>18</v>
      </c>
      <c r="AA15" s="26">
        <f t="shared" si="1"/>
        <v>5</v>
      </c>
      <c r="AB15" s="28">
        <f t="shared" si="2"/>
        <v>27.77777777777778</v>
      </c>
      <c r="AC15" s="1" t="s">
        <v>47</v>
      </c>
      <c r="AD15" s="29">
        <f aca="true" t="shared" si="22" ref="AD15:AN15">+B25+B26</f>
        <v>0</v>
      </c>
      <c r="AE15" s="29">
        <f t="shared" si="22"/>
        <v>0</v>
      </c>
      <c r="AF15" s="29">
        <f t="shared" si="22"/>
        <v>2</v>
      </c>
      <c r="AG15" s="29">
        <f t="shared" si="22"/>
        <v>0</v>
      </c>
      <c r="AH15" s="29">
        <f t="shared" si="22"/>
        <v>16</v>
      </c>
      <c r="AI15" s="29">
        <f t="shared" si="22"/>
        <v>0</v>
      </c>
      <c r="AJ15" s="29">
        <f t="shared" si="22"/>
        <v>1</v>
      </c>
      <c r="AK15" s="29">
        <f t="shared" si="22"/>
        <v>1</v>
      </c>
      <c r="AL15" s="29">
        <f t="shared" si="22"/>
        <v>31</v>
      </c>
      <c r="AM15" s="29">
        <f aca="true" t="shared" si="23" ref="AM15:BC15">+K25+K26</f>
        <v>10</v>
      </c>
      <c r="AN15" s="29">
        <f t="shared" si="22"/>
        <v>9</v>
      </c>
      <c r="AO15" s="29">
        <f t="shared" si="23"/>
        <v>9</v>
      </c>
      <c r="AP15" s="29">
        <f t="shared" si="23"/>
        <v>0</v>
      </c>
      <c r="AQ15" s="29">
        <f t="shared" si="23"/>
        <v>0</v>
      </c>
      <c r="AR15" s="29">
        <f t="shared" si="23"/>
        <v>1</v>
      </c>
      <c r="AS15" s="29">
        <f t="shared" si="23"/>
        <v>1</v>
      </c>
      <c r="AT15" s="29">
        <f t="shared" si="23"/>
        <v>0</v>
      </c>
      <c r="AU15" s="29">
        <f t="shared" si="23"/>
        <v>0</v>
      </c>
      <c r="AV15" s="29">
        <f t="shared" si="23"/>
        <v>1</v>
      </c>
      <c r="AW15" s="29">
        <f t="shared" si="23"/>
        <v>1</v>
      </c>
      <c r="AX15" s="29">
        <f t="shared" si="23"/>
        <v>3</v>
      </c>
      <c r="AY15" s="29">
        <f t="shared" si="23"/>
        <v>2</v>
      </c>
      <c r="AZ15" s="29">
        <f t="shared" si="23"/>
        <v>0</v>
      </c>
      <c r="BA15" s="29">
        <f t="shared" si="23"/>
        <v>0</v>
      </c>
      <c r="BB15" s="30">
        <f t="shared" si="23"/>
        <v>64</v>
      </c>
      <c r="BC15" s="30">
        <f t="shared" si="23"/>
        <v>24</v>
      </c>
      <c r="BD15" s="31">
        <f t="shared" si="5"/>
        <v>37.5</v>
      </c>
    </row>
    <row r="16" spans="1:56" ht="21">
      <c r="A16" s="18" t="s">
        <v>20</v>
      </c>
      <c r="B16" s="21">
        <v>0</v>
      </c>
      <c r="C16" s="21">
        <v>0</v>
      </c>
      <c r="D16" s="21">
        <v>1</v>
      </c>
      <c r="E16" s="21">
        <v>0</v>
      </c>
      <c r="F16" s="21">
        <v>1</v>
      </c>
      <c r="G16" s="21">
        <v>1</v>
      </c>
      <c r="H16" s="21">
        <v>0</v>
      </c>
      <c r="I16" s="21">
        <v>0</v>
      </c>
      <c r="J16" s="23">
        <v>26</v>
      </c>
      <c r="K16" s="21">
        <v>7</v>
      </c>
      <c r="L16" s="21">
        <v>8</v>
      </c>
      <c r="M16" s="21">
        <v>8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2</v>
      </c>
      <c r="U16" s="21">
        <v>2</v>
      </c>
      <c r="V16" s="21">
        <v>2</v>
      </c>
      <c r="W16" s="21">
        <v>2</v>
      </c>
      <c r="X16" s="21">
        <v>0</v>
      </c>
      <c r="Y16" s="21">
        <v>0</v>
      </c>
      <c r="Z16" s="26">
        <f t="shared" si="0"/>
        <v>40</v>
      </c>
      <c r="AA16" s="26">
        <f t="shared" si="1"/>
        <v>20</v>
      </c>
      <c r="AB16" s="28">
        <f t="shared" si="2"/>
        <v>50</v>
      </c>
      <c r="AC16" s="1" t="s">
        <v>48</v>
      </c>
      <c r="AD16" s="29">
        <f aca="true" t="shared" si="24" ref="AD16:AN16">+B27</f>
        <v>2</v>
      </c>
      <c r="AE16" s="29">
        <f t="shared" si="24"/>
        <v>2</v>
      </c>
      <c r="AF16" s="29">
        <f t="shared" si="24"/>
        <v>0</v>
      </c>
      <c r="AG16" s="29">
        <f t="shared" si="24"/>
        <v>0</v>
      </c>
      <c r="AH16" s="29">
        <f t="shared" si="24"/>
        <v>8</v>
      </c>
      <c r="AI16" s="29">
        <f t="shared" si="24"/>
        <v>2</v>
      </c>
      <c r="AJ16" s="29">
        <f t="shared" si="24"/>
        <v>0</v>
      </c>
      <c r="AK16" s="29">
        <f t="shared" si="24"/>
        <v>0</v>
      </c>
      <c r="AL16" s="29">
        <f t="shared" si="24"/>
        <v>19</v>
      </c>
      <c r="AM16" s="29">
        <f aca="true" t="shared" si="25" ref="AM16:BC16">+K27</f>
        <v>2</v>
      </c>
      <c r="AN16" s="29">
        <f t="shared" si="24"/>
        <v>8</v>
      </c>
      <c r="AO16" s="29">
        <f t="shared" si="25"/>
        <v>8</v>
      </c>
      <c r="AP16" s="29">
        <f t="shared" si="25"/>
        <v>0</v>
      </c>
      <c r="AQ16" s="29">
        <f t="shared" si="25"/>
        <v>0</v>
      </c>
      <c r="AR16" s="29">
        <f t="shared" si="25"/>
        <v>0</v>
      </c>
      <c r="AS16" s="29">
        <f t="shared" si="25"/>
        <v>0</v>
      </c>
      <c r="AT16" s="29">
        <f t="shared" si="25"/>
        <v>0</v>
      </c>
      <c r="AU16" s="29">
        <f t="shared" si="25"/>
        <v>0</v>
      </c>
      <c r="AV16" s="29">
        <f t="shared" si="25"/>
        <v>2</v>
      </c>
      <c r="AW16" s="29">
        <f t="shared" si="25"/>
        <v>1</v>
      </c>
      <c r="AX16" s="29">
        <f t="shared" si="25"/>
        <v>2</v>
      </c>
      <c r="AY16" s="29">
        <f t="shared" si="25"/>
        <v>0</v>
      </c>
      <c r="AZ16" s="29">
        <f t="shared" si="25"/>
        <v>0</v>
      </c>
      <c r="BA16" s="29">
        <f t="shared" si="25"/>
        <v>0</v>
      </c>
      <c r="BB16" s="30">
        <f t="shared" si="25"/>
        <v>41</v>
      </c>
      <c r="BC16" s="30">
        <f t="shared" si="25"/>
        <v>15</v>
      </c>
      <c r="BD16" s="31">
        <f t="shared" si="5"/>
        <v>36.58536585365854</v>
      </c>
    </row>
    <row r="17" spans="1:56" ht="21">
      <c r="A17" s="18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1</v>
      </c>
      <c r="G17" s="21">
        <v>0</v>
      </c>
      <c r="H17" s="21">
        <v>0</v>
      </c>
      <c r="I17" s="21">
        <v>0</v>
      </c>
      <c r="J17" s="23">
        <v>11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1</v>
      </c>
      <c r="Q17" s="21">
        <v>1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6">
        <f t="shared" si="0"/>
        <v>13</v>
      </c>
      <c r="AA17" s="26">
        <f t="shared" si="1"/>
        <v>1</v>
      </c>
      <c r="AB17" s="28">
        <f t="shared" si="2"/>
        <v>7.6923076923076925</v>
      </c>
      <c r="AC17" s="2" t="s">
        <v>49</v>
      </c>
      <c r="AD17" s="50">
        <f aca="true" t="shared" si="26" ref="AD17:BC17">SUM(AD6:AD16)</f>
        <v>7</v>
      </c>
      <c r="AE17" s="50">
        <f t="shared" si="26"/>
        <v>7</v>
      </c>
      <c r="AF17" s="29">
        <f t="shared" si="26"/>
        <v>48</v>
      </c>
      <c r="AG17" s="29">
        <f t="shared" si="26"/>
        <v>14</v>
      </c>
      <c r="AH17" s="29">
        <f t="shared" si="26"/>
        <v>296</v>
      </c>
      <c r="AI17" s="29">
        <f t="shared" si="26"/>
        <v>54</v>
      </c>
      <c r="AJ17" s="29">
        <f t="shared" si="26"/>
        <v>16</v>
      </c>
      <c r="AK17" s="29">
        <f t="shared" si="26"/>
        <v>5</v>
      </c>
      <c r="AL17" s="29">
        <f t="shared" si="26"/>
        <v>434</v>
      </c>
      <c r="AM17" s="29">
        <f t="shared" si="26"/>
        <v>146</v>
      </c>
      <c r="AN17" s="50">
        <f>SUM(AN6:AN16)</f>
        <v>122</v>
      </c>
      <c r="AO17" s="50">
        <f t="shared" si="26"/>
        <v>122</v>
      </c>
      <c r="AP17" s="50">
        <f t="shared" si="26"/>
        <v>1</v>
      </c>
      <c r="AQ17" s="50">
        <f t="shared" si="26"/>
        <v>1</v>
      </c>
      <c r="AR17" s="50">
        <f t="shared" si="26"/>
        <v>11</v>
      </c>
      <c r="AS17" s="50">
        <f t="shared" si="26"/>
        <v>11</v>
      </c>
      <c r="AT17" s="29">
        <f t="shared" si="26"/>
        <v>3</v>
      </c>
      <c r="AU17" s="29">
        <f t="shared" si="26"/>
        <v>1</v>
      </c>
      <c r="AV17" s="29">
        <f t="shared" si="26"/>
        <v>21</v>
      </c>
      <c r="AW17" s="29">
        <f t="shared" si="26"/>
        <v>18</v>
      </c>
      <c r="AX17" s="50">
        <f t="shared" si="26"/>
        <v>46</v>
      </c>
      <c r="AY17" s="50">
        <f t="shared" si="26"/>
        <v>22</v>
      </c>
      <c r="AZ17" s="50">
        <f t="shared" si="26"/>
        <v>3</v>
      </c>
      <c r="BA17" s="50">
        <f t="shared" si="26"/>
        <v>3</v>
      </c>
      <c r="BB17" s="29">
        <f t="shared" si="26"/>
        <v>1008</v>
      </c>
      <c r="BC17" s="29">
        <f t="shared" si="26"/>
        <v>404</v>
      </c>
      <c r="BD17" s="31">
        <f t="shared" si="5"/>
        <v>40.07936507936508</v>
      </c>
    </row>
    <row r="18" spans="1:56" ht="21">
      <c r="A18" s="18" t="s">
        <v>16</v>
      </c>
      <c r="B18" s="21">
        <v>1</v>
      </c>
      <c r="C18" s="21">
        <v>1</v>
      </c>
      <c r="D18" s="21">
        <v>5</v>
      </c>
      <c r="E18" s="21">
        <v>1</v>
      </c>
      <c r="F18" s="21">
        <v>6</v>
      </c>
      <c r="G18" s="21">
        <v>2</v>
      </c>
      <c r="H18" s="21">
        <v>1</v>
      </c>
      <c r="I18" s="21">
        <v>0</v>
      </c>
      <c r="J18" s="23">
        <v>26</v>
      </c>
      <c r="K18" s="21">
        <v>7</v>
      </c>
      <c r="L18" s="21">
        <v>10</v>
      </c>
      <c r="M18" s="21">
        <v>10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1</v>
      </c>
      <c r="V18" s="21">
        <v>3</v>
      </c>
      <c r="W18" s="21">
        <v>1</v>
      </c>
      <c r="X18" s="21">
        <v>0</v>
      </c>
      <c r="Y18" s="21">
        <v>0</v>
      </c>
      <c r="Z18" s="26">
        <f t="shared" si="0"/>
        <v>53</v>
      </c>
      <c r="AA18" s="26">
        <f t="shared" si="1"/>
        <v>23</v>
      </c>
      <c r="AB18" s="28">
        <f t="shared" si="2"/>
        <v>43.39622641509434</v>
      </c>
      <c r="AC18" s="2" t="s">
        <v>2</v>
      </c>
      <c r="AD18" s="52"/>
      <c r="AE18" s="51">
        <f>+AE17*100/AD17</f>
        <v>100</v>
      </c>
      <c r="AF18" s="2"/>
      <c r="AG18" s="2">
        <f>+AG17*100/AF17</f>
        <v>29.166666666666668</v>
      </c>
      <c r="AH18" s="2"/>
      <c r="AI18" s="2">
        <f>+AI17*100/AH17</f>
        <v>18.243243243243242</v>
      </c>
      <c r="AJ18" s="2"/>
      <c r="AK18" s="2">
        <f>+AK17*100/AJ17</f>
        <v>31.25</v>
      </c>
      <c r="AL18" s="3"/>
      <c r="AM18" s="2">
        <f>+AM17*100/AL17</f>
        <v>33.64055299539171</v>
      </c>
      <c r="AN18" s="52"/>
      <c r="AO18" s="52">
        <f>+AO17*100/AN17</f>
        <v>100</v>
      </c>
      <c r="AP18" s="52"/>
      <c r="AQ18" s="51">
        <f>+AQ17*100/AP17</f>
        <v>100</v>
      </c>
      <c r="AR18" s="52"/>
      <c r="AS18" s="51">
        <f>+AS17*100/AR17</f>
        <v>100</v>
      </c>
      <c r="AT18" s="2"/>
      <c r="AU18" s="2">
        <f>+AU17*100/AT17</f>
        <v>33.333333333333336</v>
      </c>
      <c r="AV18" s="2"/>
      <c r="AW18" s="2">
        <f>+AW17*100/AV17</f>
        <v>85.71428571428571</v>
      </c>
      <c r="AX18" s="2"/>
      <c r="AY18" s="51">
        <f>+AY17*100/AX17</f>
        <v>47.82608695652174</v>
      </c>
      <c r="AZ18" s="52"/>
      <c r="BA18" s="51">
        <f>+BA17*100/AZ17</f>
        <v>100</v>
      </c>
      <c r="BB18" s="4"/>
      <c r="BC18" s="1"/>
      <c r="BD18" s="12"/>
    </row>
    <row r="19" spans="1:56" s="46" customFormat="1" ht="21">
      <c r="A19" s="37" t="s">
        <v>15</v>
      </c>
      <c r="B19" s="38">
        <v>0</v>
      </c>
      <c r="C19" s="38">
        <v>0</v>
      </c>
      <c r="D19" s="38">
        <v>5</v>
      </c>
      <c r="E19" s="38">
        <v>2</v>
      </c>
      <c r="F19" s="47">
        <v>45</v>
      </c>
      <c r="G19" s="47">
        <v>18</v>
      </c>
      <c r="H19" s="38">
        <v>3</v>
      </c>
      <c r="I19" s="38">
        <v>2</v>
      </c>
      <c r="J19" s="48">
        <v>65</v>
      </c>
      <c r="K19" s="47">
        <v>50</v>
      </c>
      <c r="L19" s="38">
        <v>17</v>
      </c>
      <c r="M19" s="38">
        <v>17</v>
      </c>
      <c r="N19" s="38">
        <v>0</v>
      </c>
      <c r="O19" s="38">
        <v>0</v>
      </c>
      <c r="P19" s="38">
        <v>0</v>
      </c>
      <c r="Q19" s="38">
        <v>0</v>
      </c>
      <c r="R19" s="38">
        <v>1</v>
      </c>
      <c r="S19" s="38">
        <v>0</v>
      </c>
      <c r="T19" s="38">
        <v>1</v>
      </c>
      <c r="U19" s="38">
        <v>1</v>
      </c>
      <c r="V19" s="38">
        <v>4</v>
      </c>
      <c r="W19" s="38">
        <v>4</v>
      </c>
      <c r="X19" s="38">
        <v>0</v>
      </c>
      <c r="Y19" s="38">
        <v>0</v>
      </c>
      <c r="Z19" s="39">
        <f t="shared" si="0"/>
        <v>141</v>
      </c>
      <c r="AA19" s="39">
        <f t="shared" si="1"/>
        <v>94</v>
      </c>
      <c r="AB19" s="40">
        <f t="shared" si="2"/>
        <v>66.66666666666667</v>
      </c>
      <c r="AC19" s="41"/>
      <c r="AD19" s="42"/>
      <c r="AE19" s="42"/>
      <c r="AF19" s="42"/>
      <c r="AG19" s="42"/>
      <c r="AH19" s="42"/>
      <c r="AI19" s="42"/>
      <c r="AJ19" s="42"/>
      <c r="AK19" s="42"/>
      <c r="AL19" s="43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4"/>
      <c r="BC19" s="41"/>
      <c r="BD19" s="45"/>
    </row>
    <row r="20" spans="1:56" ht="21">
      <c r="A20" s="18" t="s">
        <v>9</v>
      </c>
      <c r="B20" s="21">
        <v>0</v>
      </c>
      <c r="C20" s="21">
        <v>0</v>
      </c>
      <c r="D20" s="21">
        <v>0</v>
      </c>
      <c r="E20" s="21">
        <v>0</v>
      </c>
      <c r="F20" s="21">
        <v>3</v>
      </c>
      <c r="G20" s="21">
        <v>2</v>
      </c>
      <c r="H20" s="21">
        <v>0</v>
      </c>
      <c r="I20" s="21">
        <v>0</v>
      </c>
      <c r="J20" s="23">
        <v>5</v>
      </c>
      <c r="K20" s="21">
        <v>5</v>
      </c>
      <c r="L20" s="21">
        <v>0</v>
      </c>
      <c r="M20" s="21">
        <v>0</v>
      </c>
      <c r="N20" s="21">
        <v>0</v>
      </c>
      <c r="O20" s="21">
        <v>0</v>
      </c>
      <c r="P20" s="21">
        <v>1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6">
        <f t="shared" si="0"/>
        <v>9</v>
      </c>
      <c r="AA20" s="26">
        <f t="shared" si="1"/>
        <v>8</v>
      </c>
      <c r="AB20" s="28">
        <f t="shared" si="2"/>
        <v>88.88888888888889</v>
      </c>
      <c r="AC20" s="6"/>
      <c r="AD20" s="7"/>
      <c r="AE20" s="7"/>
      <c r="AF20" s="7"/>
      <c r="AG20" s="7"/>
      <c r="AH20" s="7"/>
      <c r="AI20" s="7"/>
      <c r="AJ20" s="7"/>
      <c r="AK20" s="7"/>
      <c r="AL20" s="8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9"/>
      <c r="BC20" s="6"/>
      <c r="BD20" s="10"/>
    </row>
    <row r="21" spans="1:56" ht="21">
      <c r="A21" s="18" t="s">
        <v>11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3">
        <v>2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1</v>
      </c>
      <c r="Q21" s="21">
        <v>1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6">
        <f t="shared" si="0"/>
        <v>3</v>
      </c>
      <c r="AA21" s="26">
        <f t="shared" si="1"/>
        <v>1</v>
      </c>
      <c r="AB21" s="28">
        <f t="shared" si="2"/>
        <v>33.333333333333336</v>
      </c>
      <c r="AC21" s="6"/>
      <c r="AD21" s="7"/>
      <c r="AE21" s="7"/>
      <c r="AF21" s="7"/>
      <c r="AG21" s="7"/>
      <c r="AH21" s="7"/>
      <c r="AI21" s="7"/>
      <c r="AJ21" s="7"/>
      <c r="AK21" s="7"/>
      <c r="AL21" s="8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9"/>
      <c r="BC21" s="6"/>
      <c r="BD21" s="10"/>
    </row>
    <row r="22" spans="1:56" ht="21">
      <c r="A22" s="18" t="s">
        <v>19</v>
      </c>
      <c r="B22" s="21">
        <v>1</v>
      </c>
      <c r="C22" s="21">
        <v>1</v>
      </c>
      <c r="D22" s="21">
        <v>1</v>
      </c>
      <c r="E22" s="21">
        <v>0</v>
      </c>
      <c r="F22" s="21">
        <v>6</v>
      </c>
      <c r="G22" s="21">
        <v>1</v>
      </c>
      <c r="H22" s="21">
        <v>0</v>
      </c>
      <c r="I22" s="21">
        <v>0</v>
      </c>
      <c r="J22" s="23">
        <v>20</v>
      </c>
      <c r="K22" s="21">
        <v>3</v>
      </c>
      <c r="L22" s="21">
        <v>5</v>
      </c>
      <c r="M22" s="21">
        <v>5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1</v>
      </c>
      <c r="U22" s="21">
        <v>1</v>
      </c>
      <c r="V22" s="21">
        <v>2</v>
      </c>
      <c r="W22" s="21">
        <v>0</v>
      </c>
      <c r="X22" s="21">
        <v>0</v>
      </c>
      <c r="Y22" s="21">
        <v>0</v>
      </c>
      <c r="Z22" s="26">
        <f t="shared" si="0"/>
        <v>36</v>
      </c>
      <c r="AA22" s="26">
        <f t="shared" si="1"/>
        <v>11</v>
      </c>
      <c r="AB22" s="28">
        <f t="shared" si="2"/>
        <v>30.555555555555557</v>
      </c>
      <c r="AC22" s="6"/>
      <c r="AD22" s="7"/>
      <c r="AE22" s="7"/>
      <c r="AF22" s="7"/>
      <c r="AG22" s="7"/>
      <c r="AH22" s="7"/>
      <c r="AI22" s="7"/>
      <c r="AJ22" s="7"/>
      <c r="AK22" s="7"/>
      <c r="AL22" s="8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9"/>
      <c r="BC22" s="6"/>
      <c r="BD22" s="10"/>
    </row>
    <row r="23" spans="1:56" ht="21">
      <c r="A23" s="18" t="s">
        <v>51</v>
      </c>
      <c r="B23" s="21">
        <v>0</v>
      </c>
      <c r="C23" s="21">
        <v>0</v>
      </c>
      <c r="D23" s="21">
        <v>2</v>
      </c>
      <c r="E23" s="21">
        <v>0</v>
      </c>
      <c r="F23" s="21">
        <v>8</v>
      </c>
      <c r="G23" s="21">
        <v>1</v>
      </c>
      <c r="H23" s="21">
        <v>0</v>
      </c>
      <c r="I23" s="21">
        <v>0</v>
      </c>
      <c r="J23" s="23">
        <v>15</v>
      </c>
      <c r="K23" s="21">
        <v>5</v>
      </c>
      <c r="L23" s="21">
        <v>6</v>
      </c>
      <c r="M23" s="21">
        <v>6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2</v>
      </c>
      <c r="W23" s="21">
        <v>1</v>
      </c>
      <c r="X23" s="21">
        <v>0</v>
      </c>
      <c r="Y23" s="21">
        <v>0</v>
      </c>
      <c r="Z23" s="26">
        <f t="shared" si="0"/>
        <v>33</v>
      </c>
      <c r="AA23" s="26">
        <f t="shared" si="1"/>
        <v>13</v>
      </c>
      <c r="AB23" s="28">
        <f t="shared" si="2"/>
        <v>39.39393939393939</v>
      </c>
      <c r="AC23" s="6"/>
      <c r="AD23" s="7"/>
      <c r="AE23" s="7"/>
      <c r="AF23" s="7"/>
      <c r="AG23" s="7"/>
      <c r="AH23" s="7"/>
      <c r="AI23" s="7"/>
      <c r="AJ23" s="7"/>
      <c r="AK23" s="7"/>
      <c r="AL23" s="8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9"/>
      <c r="BC23" s="6"/>
      <c r="BD23" s="10"/>
    </row>
    <row r="24" spans="1:56" ht="21">
      <c r="A24" s="18" t="s">
        <v>10</v>
      </c>
      <c r="B24" s="21">
        <v>0</v>
      </c>
      <c r="C24" s="21">
        <v>0</v>
      </c>
      <c r="D24" s="21">
        <v>0</v>
      </c>
      <c r="E24" s="21">
        <v>0</v>
      </c>
      <c r="F24" s="21">
        <v>15</v>
      </c>
      <c r="G24" s="21">
        <v>0</v>
      </c>
      <c r="H24" s="21">
        <v>2</v>
      </c>
      <c r="I24" s="21">
        <v>0</v>
      </c>
      <c r="J24" s="23">
        <v>2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1</v>
      </c>
      <c r="Q24" s="21">
        <v>1</v>
      </c>
      <c r="R24" s="21">
        <v>0</v>
      </c>
      <c r="S24" s="21">
        <v>0</v>
      </c>
      <c r="T24" s="21">
        <v>1</v>
      </c>
      <c r="U24" s="21">
        <v>1</v>
      </c>
      <c r="V24" s="21">
        <v>1</v>
      </c>
      <c r="W24" s="21">
        <v>0</v>
      </c>
      <c r="X24" s="21">
        <v>0</v>
      </c>
      <c r="Y24" s="21">
        <v>0</v>
      </c>
      <c r="Z24" s="26">
        <f t="shared" si="0"/>
        <v>22</v>
      </c>
      <c r="AA24" s="26">
        <f t="shared" si="1"/>
        <v>2</v>
      </c>
      <c r="AB24" s="28">
        <f t="shared" si="2"/>
        <v>9.090909090909092</v>
      </c>
      <c r="AC24" s="6"/>
      <c r="AD24" s="7"/>
      <c r="AE24" s="7"/>
      <c r="AF24" s="7"/>
      <c r="AG24" s="7"/>
      <c r="AH24" s="7"/>
      <c r="AI24" s="7"/>
      <c r="AJ24" s="7"/>
      <c r="AK24" s="7"/>
      <c r="AL24" s="8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9"/>
      <c r="BC24" s="6"/>
      <c r="BD24" s="10"/>
    </row>
    <row r="25" spans="1:56" ht="21">
      <c r="A25" s="18" t="s">
        <v>12</v>
      </c>
      <c r="B25" s="21">
        <v>0</v>
      </c>
      <c r="C25" s="21">
        <v>0</v>
      </c>
      <c r="D25" s="21">
        <v>0</v>
      </c>
      <c r="E25" s="21">
        <v>0</v>
      </c>
      <c r="F25" s="21">
        <v>9</v>
      </c>
      <c r="G25" s="21">
        <v>0</v>
      </c>
      <c r="H25" s="21">
        <v>1</v>
      </c>
      <c r="I25" s="21">
        <v>1</v>
      </c>
      <c r="J25" s="23">
        <v>3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1</v>
      </c>
      <c r="R25" s="21">
        <v>0</v>
      </c>
      <c r="S25" s="21">
        <v>0</v>
      </c>
      <c r="T25" s="21">
        <v>0</v>
      </c>
      <c r="U25" s="21">
        <v>0</v>
      </c>
      <c r="V25" s="21">
        <v>2</v>
      </c>
      <c r="W25" s="21">
        <v>1</v>
      </c>
      <c r="X25" s="21">
        <v>0</v>
      </c>
      <c r="Y25" s="21">
        <v>0</v>
      </c>
      <c r="Z25" s="26">
        <f t="shared" si="0"/>
        <v>16</v>
      </c>
      <c r="AA25" s="26">
        <f t="shared" si="1"/>
        <v>4</v>
      </c>
      <c r="AB25" s="28">
        <f t="shared" si="2"/>
        <v>25</v>
      </c>
      <c r="AC25" s="6"/>
      <c r="AD25" s="7"/>
      <c r="AE25" s="7"/>
      <c r="AF25" s="7"/>
      <c r="AG25" s="7"/>
      <c r="AH25" s="7"/>
      <c r="AI25" s="7"/>
      <c r="AJ25" s="7"/>
      <c r="AK25" s="7"/>
      <c r="AL25" s="8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9"/>
      <c r="BC25" s="6"/>
      <c r="BD25" s="10"/>
    </row>
    <row r="26" spans="1:56" ht="21">
      <c r="A26" s="18" t="s">
        <v>13</v>
      </c>
      <c r="B26" s="21">
        <v>0</v>
      </c>
      <c r="C26" s="21">
        <v>0</v>
      </c>
      <c r="D26" s="21">
        <v>2</v>
      </c>
      <c r="E26" s="21">
        <v>0</v>
      </c>
      <c r="F26" s="21">
        <v>7</v>
      </c>
      <c r="G26" s="21">
        <v>0</v>
      </c>
      <c r="H26" s="21">
        <v>0</v>
      </c>
      <c r="I26" s="21">
        <v>0</v>
      </c>
      <c r="J26" s="23">
        <v>28</v>
      </c>
      <c r="K26" s="21">
        <v>9</v>
      </c>
      <c r="L26" s="21">
        <v>9</v>
      </c>
      <c r="M26" s="21">
        <v>9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1</v>
      </c>
      <c r="U26" s="21">
        <v>1</v>
      </c>
      <c r="V26" s="21">
        <v>1</v>
      </c>
      <c r="W26" s="21">
        <v>1</v>
      </c>
      <c r="X26" s="21">
        <v>0</v>
      </c>
      <c r="Y26" s="21">
        <v>0</v>
      </c>
      <c r="Z26" s="26">
        <f t="shared" si="0"/>
        <v>48</v>
      </c>
      <c r="AA26" s="26">
        <f t="shared" si="1"/>
        <v>20</v>
      </c>
      <c r="AB26" s="28">
        <f t="shared" si="2"/>
        <v>41.666666666666664</v>
      </c>
      <c r="AC26" s="6"/>
      <c r="AD26" s="7"/>
      <c r="AE26" s="7"/>
      <c r="AF26" s="7"/>
      <c r="AG26" s="7"/>
      <c r="AH26" s="7"/>
      <c r="AI26" s="7"/>
      <c r="AJ26" s="7"/>
      <c r="AK26" s="7"/>
      <c r="AL26" s="8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9"/>
      <c r="BC26" s="6"/>
      <c r="BD26" s="10"/>
    </row>
    <row r="27" spans="1:56" ht="21">
      <c r="A27" s="18" t="s">
        <v>52</v>
      </c>
      <c r="B27" s="21">
        <v>2</v>
      </c>
      <c r="C27" s="21">
        <v>2</v>
      </c>
      <c r="D27" s="21">
        <v>0</v>
      </c>
      <c r="E27" s="21">
        <v>0</v>
      </c>
      <c r="F27" s="21">
        <v>8</v>
      </c>
      <c r="G27" s="21">
        <v>2</v>
      </c>
      <c r="H27" s="21">
        <v>0</v>
      </c>
      <c r="I27" s="21">
        <v>0</v>
      </c>
      <c r="J27" s="23">
        <v>19</v>
      </c>
      <c r="K27" s="21">
        <v>2</v>
      </c>
      <c r="L27" s="21">
        <v>8</v>
      </c>
      <c r="M27" s="21">
        <v>8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2</v>
      </c>
      <c r="U27" s="21">
        <v>1</v>
      </c>
      <c r="V27" s="21">
        <v>2</v>
      </c>
      <c r="W27" s="21">
        <v>0</v>
      </c>
      <c r="X27" s="21">
        <v>0</v>
      </c>
      <c r="Y27" s="21">
        <v>0</v>
      </c>
      <c r="Z27" s="26">
        <f t="shared" si="0"/>
        <v>41</v>
      </c>
      <c r="AA27" s="26">
        <f t="shared" si="1"/>
        <v>15</v>
      </c>
      <c r="AB27" s="28">
        <f t="shared" si="2"/>
        <v>36.58536585365854</v>
      </c>
      <c r="AC27" s="6"/>
      <c r="AD27" s="7"/>
      <c r="AE27" s="7"/>
      <c r="AF27" s="7"/>
      <c r="AG27" s="7"/>
      <c r="AH27" s="7"/>
      <c r="AI27" s="7"/>
      <c r="AJ27" s="7"/>
      <c r="AK27" s="7"/>
      <c r="AL27" s="8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9"/>
      <c r="BC27" s="6"/>
      <c r="BD27" s="10"/>
    </row>
    <row r="28" spans="1:56" ht="21">
      <c r="A28" s="19" t="s">
        <v>35</v>
      </c>
      <c r="B28" s="38">
        <f aca="true" t="shared" si="27" ref="B28:AA28">SUM(B6:B27)</f>
        <v>7</v>
      </c>
      <c r="C28" s="38">
        <f t="shared" si="27"/>
        <v>7</v>
      </c>
      <c r="D28" s="21">
        <f t="shared" si="27"/>
        <v>48</v>
      </c>
      <c r="E28" s="21">
        <f t="shared" si="27"/>
        <v>14</v>
      </c>
      <c r="F28" s="21">
        <f t="shared" si="27"/>
        <v>296</v>
      </c>
      <c r="G28" s="21">
        <f t="shared" si="27"/>
        <v>54</v>
      </c>
      <c r="H28" s="21">
        <f t="shared" si="27"/>
        <v>16</v>
      </c>
      <c r="I28" s="21">
        <f t="shared" si="27"/>
        <v>5</v>
      </c>
      <c r="J28" s="23">
        <f t="shared" si="27"/>
        <v>434</v>
      </c>
      <c r="K28" s="21">
        <f t="shared" si="27"/>
        <v>146</v>
      </c>
      <c r="L28" s="38">
        <f>SUM(L6:L27)</f>
        <v>122</v>
      </c>
      <c r="M28" s="38">
        <f t="shared" si="27"/>
        <v>122</v>
      </c>
      <c r="N28" s="38">
        <f t="shared" si="27"/>
        <v>1</v>
      </c>
      <c r="O28" s="38">
        <f t="shared" si="27"/>
        <v>1</v>
      </c>
      <c r="P28" s="38">
        <f t="shared" si="27"/>
        <v>11</v>
      </c>
      <c r="Q28" s="38">
        <f t="shared" si="27"/>
        <v>11</v>
      </c>
      <c r="R28" s="21">
        <f t="shared" si="27"/>
        <v>3</v>
      </c>
      <c r="S28" s="21">
        <f t="shared" si="27"/>
        <v>1</v>
      </c>
      <c r="T28" s="21">
        <f>SUM(T6:T27)</f>
        <v>21</v>
      </c>
      <c r="U28" s="21">
        <f>SUM(U6:U27)</f>
        <v>18</v>
      </c>
      <c r="V28" s="21">
        <f t="shared" si="27"/>
        <v>46</v>
      </c>
      <c r="W28" s="21">
        <f t="shared" si="27"/>
        <v>22</v>
      </c>
      <c r="X28" s="38">
        <f t="shared" si="27"/>
        <v>3</v>
      </c>
      <c r="Y28" s="38">
        <f t="shared" si="27"/>
        <v>3</v>
      </c>
      <c r="Z28" s="26">
        <f t="shared" si="27"/>
        <v>1008</v>
      </c>
      <c r="AA28" s="26">
        <f t="shared" si="27"/>
        <v>404</v>
      </c>
      <c r="AB28" s="28">
        <f t="shared" si="2"/>
        <v>40.07936507936508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9"/>
      <c r="BC28" s="6"/>
      <c r="BD28" s="10"/>
    </row>
    <row r="29" spans="1:56" ht="21.75">
      <c r="A29" s="32" t="s">
        <v>2</v>
      </c>
      <c r="B29" s="49"/>
      <c r="C29" s="53">
        <f>+B28*100/C28</f>
        <v>100</v>
      </c>
      <c r="D29" s="33"/>
      <c r="E29" s="33">
        <f>+E28*100/D28</f>
        <v>29.166666666666668</v>
      </c>
      <c r="F29" s="33"/>
      <c r="G29" s="33">
        <f>+G28*100/F28</f>
        <v>18.243243243243242</v>
      </c>
      <c r="H29" s="33"/>
      <c r="I29" s="33">
        <f>+I28*100/H28</f>
        <v>31.25</v>
      </c>
      <c r="J29" s="33"/>
      <c r="K29" s="33">
        <f>+K28*100/J28</f>
        <v>33.64055299539171</v>
      </c>
      <c r="L29" s="49"/>
      <c r="M29" s="49">
        <f>+M28*100/L28</f>
        <v>100</v>
      </c>
      <c r="N29" s="49"/>
      <c r="O29" s="53">
        <f>+O28*100/N28</f>
        <v>100</v>
      </c>
      <c r="P29" s="49"/>
      <c r="Q29" s="53">
        <f>+Q28*100/P28</f>
        <v>100</v>
      </c>
      <c r="R29" s="33"/>
      <c r="S29" s="33">
        <f>+S28*100/R28</f>
        <v>33.333333333333336</v>
      </c>
      <c r="T29" s="33"/>
      <c r="U29" s="33">
        <f>+U28*100/T28</f>
        <v>85.71428571428571</v>
      </c>
      <c r="V29" s="33"/>
      <c r="W29" s="34">
        <f>+W28*100/V28</f>
        <v>47.82608695652174</v>
      </c>
      <c r="X29" s="49"/>
      <c r="Y29" s="53">
        <f>+Y28*100/X28</f>
        <v>100</v>
      </c>
      <c r="Z29" s="35"/>
      <c r="AA29" s="33">
        <f>+AA28*100/Z28</f>
        <v>40.07936507936508</v>
      </c>
      <c r="AB29" s="33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</row>
    <row r="30" spans="1:56" ht="21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</row>
    <row r="31" spans="1:56" ht="21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</row>
    <row r="32" spans="1:56" ht="21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</row>
    <row r="33" spans="1:56" ht="21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</row>
  </sheetData>
  <mergeCells count="29">
    <mergeCell ref="A2:AB2"/>
    <mergeCell ref="AC2:BD2"/>
    <mergeCell ref="A3:AB3"/>
    <mergeCell ref="AC3:BD3"/>
    <mergeCell ref="B4:C4"/>
    <mergeCell ref="D4:E4"/>
    <mergeCell ref="F4:G4"/>
    <mergeCell ref="H4:I4"/>
    <mergeCell ref="J4:K4"/>
    <mergeCell ref="L4:M4"/>
    <mergeCell ref="N4:O4"/>
    <mergeCell ref="P4:Q4"/>
    <mergeCell ref="AH4:AI4"/>
    <mergeCell ref="AJ4:AK4"/>
    <mergeCell ref="AL4:AM4"/>
    <mergeCell ref="R4:S4"/>
    <mergeCell ref="T4:U4"/>
    <mergeCell ref="X4:Y4"/>
    <mergeCell ref="AD4:AE4"/>
    <mergeCell ref="AV4:AW4"/>
    <mergeCell ref="BB4:BD4"/>
    <mergeCell ref="V4:W4"/>
    <mergeCell ref="AX4:AY4"/>
    <mergeCell ref="AZ4:BA4"/>
    <mergeCell ref="AN4:AO4"/>
    <mergeCell ref="AP4:AQ4"/>
    <mergeCell ref="AR4:AS4"/>
    <mergeCell ref="AT4:AU4"/>
    <mergeCell ref="AF4:AG4"/>
  </mergeCells>
  <printOptions/>
  <pageMargins left="0.35433070866141736" right="0" top="0.5905511811023623" bottom="0" header="0.31496062992125984" footer="0.1181102362204724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KonSomCOM</cp:lastModifiedBy>
  <cp:lastPrinted>2011-06-10T16:55:08Z</cp:lastPrinted>
  <dcterms:created xsi:type="dcterms:W3CDTF">2005-10-16T17:32:24Z</dcterms:created>
  <dcterms:modified xsi:type="dcterms:W3CDTF">2011-10-06T09:15:19Z</dcterms:modified>
  <cp:category/>
  <cp:version/>
  <cp:contentType/>
  <cp:contentStatus/>
</cp:coreProperties>
</file>